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360" yWindow="60" windowWidth="11355" windowHeight="6030" activeTab="1"/>
  </bookViews>
  <sheets>
    <sheet name="Sheet1 (2)" sheetId="4" r:id="rId1"/>
    <sheet name="Sheet1" sheetId="1" r:id="rId2"/>
    <sheet name="Sheet2" sheetId="2" r:id="rId3"/>
    <sheet name="AMC-2010-11" sheetId="3" r:id="rId4"/>
  </sheets>
  <definedNames>
    <definedName name="_xlnm.Print_Area" localSheetId="3">'AMC-2010-11'!$A$1:$F$74</definedName>
    <definedName name="_xlnm.Print_Area" localSheetId="1">Sheet1!$A$1:$F$57</definedName>
    <definedName name="_xlnm.Print_Area" localSheetId="0">'Sheet1 (2)'!$A$1:$F$61</definedName>
    <definedName name="_xlnm.Print_Area" localSheetId="2">Sheet2!$A$1:$L$25</definedName>
  </definedNames>
  <calcPr calcId="125725"/>
</workbook>
</file>

<file path=xl/calcChain.xml><?xml version="1.0" encoding="utf-8"?>
<calcChain xmlns="http://schemas.openxmlformats.org/spreadsheetml/2006/main">
  <c r="F44" i="1"/>
  <c r="F39"/>
  <c r="F37"/>
  <c r="F22"/>
  <c r="F23"/>
  <c r="F24"/>
  <c r="F25"/>
  <c r="F26"/>
  <c r="F27"/>
  <c r="F28"/>
  <c r="F29"/>
  <c r="F30"/>
  <c r="F31"/>
  <c r="F32"/>
  <c r="F33"/>
  <c r="F34"/>
  <c r="F21"/>
  <c r="F13"/>
  <c r="F14"/>
  <c r="F15"/>
  <c r="F16"/>
  <c r="F17"/>
  <c r="F18"/>
  <c r="F19"/>
  <c r="F12"/>
  <c r="F9"/>
  <c r="F10"/>
  <c r="F8"/>
  <c r="E10"/>
  <c r="E34"/>
  <c r="D34"/>
  <c r="D10"/>
  <c r="F47" i="4"/>
  <c r="E47"/>
  <c r="D47"/>
  <c r="I46"/>
  <c r="F46"/>
  <c r="I45"/>
  <c r="F45"/>
  <c r="I44"/>
  <c r="F44"/>
  <c r="H38"/>
  <c r="G38"/>
  <c r="F38"/>
  <c r="E38"/>
  <c r="D38"/>
  <c r="I37"/>
  <c r="I36"/>
  <c r="I35"/>
  <c r="I38" s="1"/>
  <c r="H33"/>
  <c r="G33"/>
  <c r="E33"/>
  <c r="D33"/>
  <c r="I31"/>
  <c r="F31"/>
  <c r="I30"/>
  <c r="I33" s="1"/>
  <c r="F30"/>
  <c r="I29"/>
  <c r="F29"/>
  <c r="F33" s="1"/>
  <c r="H27"/>
  <c r="G27"/>
  <c r="E27"/>
  <c r="D27"/>
  <c r="F26"/>
  <c r="F25"/>
  <c r="I24"/>
  <c r="F24"/>
  <c r="I23"/>
  <c r="F23"/>
  <c r="F22"/>
  <c r="F21"/>
  <c r="I20"/>
  <c r="F20"/>
  <c r="I19"/>
  <c r="I27" s="1"/>
  <c r="F19"/>
  <c r="I18"/>
  <c r="F18"/>
  <c r="F27" s="1"/>
  <c r="H15"/>
  <c r="H39" s="1"/>
  <c r="G15"/>
  <c r="G39" s="1"/>
  <c r="E15"/>
  <c r="E39" s="1"/>
  <c r="D15"/>
  <c r="D39" s="1"/>
  <c r="D48" s="1"/>
  <c r="F14"/>
  <c r="F13"/>
  <c r="I12"/>
  <c r="F12"/>
  <c r="I11"/>
  <c r="F11"/>
  <c r="I10"/>
  <c r="F10"/>
  <c r="I9"/>
  <c r="F9"/>
  <c r="F15" s="1"/>
  <c r="F39" s="1"/>
  <c r="I8"/>
  <c r="E39" i="1"/>
  <c r="D39"/>
  <c r="F36"/>
  <c r="F52" i="3"/>
  <c r="F53"/>
  <c r="D54"/>
  <c r="E54"/>
  <c r="F54"/>
  <c r="E25"/>
  <c r="F36"/>
  <c r="E40"/>
  <c r="D40"/>
  <c r="F38"/>
  <c r="F29"/>
  <c r="F30"/>
  <c r="F31"/>
  <c r="F32"/>
  <c r="F33"/>
  <c r="F34"/>
  <c r="F35"/>
  <c r="F37"/>
  <c r="F39"/>
  <c r="F28"/>
  <c r="F8"/>
  <c r="F9"/>
  <c r="F16"/>
  <c r="F12"/>
  <c r="F7"/>
  <c r="F19" s="1"/>
  <c r="F55" s="1"/>
  <c r="F17"/>
  <c r="F18"/>
  <c r="F15"/>
  <c r="F14"/>
  <c r="F13"/>
  <c r="F11"/>
  <c r="F10"/>
  <c r="D19"/>
  <c r="D55" s="1"/>
  <c r="E19"/>
  <c r="D25"/>
  <c r="F25"/>
  <c r="D46"/>
  <c r="E46"/>
  <c r="F46"/>
  <c r="F51"/>
  <c r="F302"/>
  <c r="D19" i="1"/>
  <c r="E19"/>
  <c r="D44"/>
  <c r="E44"/>
  <c r="L7" i="2"/>
  <c r="L8" s="1"/>
  <c r="L9" s="1"/>
  <c r="C8"/>
  <c r="D8"/>
  <c r="E8"/>
  <c r="E9" s="1"/>
  <c r="F8"/>
  <c r="F9" s="1"/>
  <c r="G8"/>
  <c r="H8"/>
  <c r="I8"/>
  <c r="I9" s="1"/>
  <c r="J8"/>
  <c r="J9" s="1"/>
  <c r="K8"/>
  <c r="C9"/>
  <c r="D9"/>
  <c r="G9"/>
  <c r="H9"/>
  <c r="K9"/>
  <c r="L12"/>
  <c r="C13"/>
  <c r="D13"/>
  <c r="E13"/>
  <c r="F13"/>
  <c r="H13"/>
  <c r="J13"/>
  <c r="K13"/>
  <c r="L13"/>
  <c r="C14"/>
  <c r="D14"/>
  <c r="E14"/>
  <c r="F14"/>
  <c r="H14"/>
  <c r="J14"/>
  <c r="K14"/>
  <c r="L14"/>
  <c r="L17"/>
  <c r="C18"/>
  <c r="D18"/>
  <c r="E18"/>
  <c r="F18"/>
  <c r="H18"/>
  <c r="J18"/>
  <c r="K18"/>
  <c r="L18"/>
  <c r="C19"/>
  <c r="D19"/>
  <c r="E19"/>
  <c r="F19"/>
  <c r="H19"/>
  <c r="J19"/>
  <c r="K19"/>
  <c r="L19"/>
  <c r="L22"/>
  <c r="C23"/>
  <c r="D23"/>
  <c r="E23"/>
  <c r="F23"/>
  <c r="H23"/>
  <c r="J23"/>
  <c r="K23"/>
  <c r="L23"/>
  <c r="C24"/>
  <c r="D24"/>
  <c r="E24"/>
  <c r="F24"/>
  <c r="H24"/>
  <c r="J24"/>
  <c r="K24"/>
  <c r="L24"/>
  <c r="E55" i="3"/>
  <c r="F40"/>
  <c r="D45" i="1" l="1"/>
  <c r="E45"/>
  <c r="F45"/>
  <c r="F48" i="4"/>
  <c r="H48"/>
  <c r="E48"/>
  <c r="I15"/>
  <c r="I39" s="1"/>
  <c r="I48" l="1"/>
  <c r="I49" s="1"/>
</calcChain>
</file>

<file path=xl/comments1.xml><?xml version="1.0" encoding="utf-8"?>
<comments xmlns="http://schemas.openxmlformats.org/spreadsheetml/2006/main">
  <authors>
    <author xml:space="preserve">osfc </author>
  </authors>
  <commentList>
    <comment ref="G3" authorId="0">
      <text>
        <r>
          <rPr>
            <b/>
            <sz val="8"/>
            <color indexed="81"/>
            <rFont val="Tahoma"/>
          </rPr>
          <t>osfc 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<sst xmlns="http://schemas.openxmlformats.org/spreadsheetml/2006/main" count="355" uniqueCount="190">
  <si>
    <t>ORISSA STATE FINANCIAL CORPORATION</t>
  </si>
  <si>
    <r>
      <t xml:space="preserve">                                       </t>
    </r>
    <r>
      <rPr>
        <b/>
        <u/>
        <sz val="10"/>
        <rFont val="Arial"/>
        <family val="2"/>
      </rPr>
      <t>O.M.P. SQUARE, CUTTACK-753003</t>
    </r>
    <r>
      <rPr>
        <sz val="10"/>
        <rFont val="Arial"/>
        <family val="2"/>
      </rPr>
      <t xml:space="preserve">                        </t>
    </r>
    <r>
      <rPr>
        <b/>
        <sz val="12"/>
        <rFont val="Arial"/>
        <family val="2"/>
      </rPr>
      <t>ANNEXURE-I.</t>
    </r>
  </si>
  <si>
    <t>SL.   NO.</t>
  </si>
  <si>
    <t xml:space="preserve"> ITEM  NAME &amp; MAKE</t>
  </si>
  <si>
    <t>MODEL</t>
  </si>
  <si>
    <t>STATION</t>
  </si>
  <si>
    <t>OUT  STATION</t>
  </si>
  <si>
    <t>TOTAL NO. OF ITEM</t>
  </si>
  <si>
    <t>(A)</t>
  </si>
  <si>
    <t>SYSTEMS</t>
  </si>
  <si>
    <t>SONY  NOTEBOOK</t>
  </si>
  <si>
    <t>VGN/C-25G-B</t>
  </si>
  <si>
    <t>COMPAQ P-III</t>
  </si>
  <si>
    <t>DESKPRO</t>
  </si>
  <si>
    <t>NETVISTA</t>
  </si>
  <si>
    <t>PRESSARIO</t>
  </si>
  <si>
    <t>d290 MT</t>
  </si>
  <si>
    <t>SUB-TOTAL</t>
  </si>
  <si>
    <t>(B)</t>
  </si>
  <si>
    <t>SERVER</t>
  </si>
  <si>
    <t>(C)</t>
  </si>
  <si>
    <t>HUB</t>
  </si>
  <si>
    <t>ACE</t>
  </si>
  <si>
    <t>16 PORT</t>
  </si>
  <si>
    <t>DELL</t>
  </si>
  <si>
    <t>8 PORT</t>
  </si>
  <si>
    <t>(D)</t>
  </si>
  <si>
    <t>PRINTER</t>
  </si>
  <si>
    <t>EPSON  DMP</t>
  </si>
  <si>
    <t>WIPRO DMP</t>
  </si>
  <si>
    <t>1050 +</t>
  </si>
  <si>
    <t>1050 GOLD</t>
  </si>
  <si>
    <t>HP INKJET</t>
  </si>
  <si>
    <t>HP LASER</t>
  </si>
  <si>
    <t>(E)</t>
  </si>
  <si>
    <t xml:space="preserve">OTHER </t>
  </si>
  <si>
    <t>HP SCANNER</t>
  </si>
  <si>
    <t>PROJECTOR</t>
  </si>
  <si>
    <t>SONY</t>
  </si>
  <si>
    <t xml:space="preserve"> </t>
  </si>
  <si>
    <t>LAMINATOR</t>
  </si>
  <si>
    <t>GENUINE</t>
  </si>
  <si>
    <t>TOTAL</t>
  </si>
  <si>
    <t>(F)</t>
  </si>
  <si>
    <t xml:space="preserve">UPS </t>
  </si>
  <si>
    <t>SL. NO.</t>
  </si>
  <si>
    <t>ITEM NAME &amp; MAKE</t>
  </si>
  <si>
    <t>MODEL &amp; CAPACITY</t>
  </si>
  <si>
    <t>TOTAL NO. OF ITEMS</t>
  </si>
  <si>
    <t>APC</t>
  </si>
  <si>
    <t xml:space="preserve"> 1 KVA</t>
  </si>
  <si>
    <t>VIKRANT</t>
  </si>
  <si>
    <t xml:space="preserve"> 2 KVA</t>
  </si>
  <si>
    <t>TVSE</t>
  </si>
  <si>
    <t>SUB TOTAL</t>
  </si>
  <si>
    <t>GRAND TOTAL</t>
  </si>
  <si>
    <t xml:space="preserve">N.B. </t>
  </si>
  <si>
    <t>A.</t>
  </si>
  <si>
    <t xml:space="preserve"> STATION (OFFICE LOCATED AT)</t>
  </si>
  <si>
    <t>B.   OUTSTATION (OFFICE LOCATED AT)</t>
  </si>
  <si>
    <t>1. CUTTACK</t>
  </si>
  <si>
    <t>1. PURI</t>
  </si>
  <si>
    <t>2. BHUBANESWAR</t>
  </si>
  <si>
    <t>2. BERHAMPUR</t>
  </si>
  <si>
    <t>3. JEYPORE</t>
  </si>
  <si>
    <t>UNIT PRICE</t>
  </si>
  <si>
    <t>TOTAL PRICE</t>
  </si>
  <si>
    <t>SERVICE TAX @ 10.30%</t>
  </si>
  <si>
    <t>Gr.Total</t>
  </si>
  <si>
    <t>O.M.P.SQUARE, CUTTACK-753003</t>
  </si>
  <si>
    <t xml:space="preserve"> COMPARATIVE STATEMENT OF COMPUTER EQUIPMENTS  FOR  A.M.C. FOR THE YEAR -2009-10</t>
  </si>
  <si>
    <t>SL.NO.</t>
  </si>
  <si>
    <t>NAME OF THE  SERVICE PROVIDERS</t>
  </si>
  <si>
    <t>SYSTEM</t>
  </si>
  <si>
    <t>SCANNER</t>
  </si>
  <si>
    <t>UPS</t>
  </si>
  <si>
    <t>LAN</t>
  </si>
  <si>
    <t>ORIPLUS COMPUTERS (P)LTD.</t>
  </si>
  <si>
    <t>AMC PRICE</t>
  </si>
  <si>
    <t>SERVICE TAX</t>
  </si>
  <si>
    <t>ORICOM SYSTEMS PRIVATE LIMITED</t>
  </si>
  <si>
    <t>CRYSTAL INFORMATICS</t>
  </si>
  <si>
    <t>MAACH COMPUTER CLINIC</t>
  </si>
  <si>
    <t>N.A</t>
  </si>
  <si>
    <t>4. BHAWANIPATNA</t>
  </si>
  <si>
    <t>5. BOLANGIR</t>
  </si>
  <si>
    <t>6. SAMBALPUR</t>
  </si>
  <si>
    <t>7. ROURKELA</t>
  </si>
  <si>
    <t>8. KEONJHAR</t>
  </si>
  <si>
    <t>9. BARIPADA</t>
  </si>
  <si>
    <t>10. BALASORE</t>
  </si>
  <si>
    <t>11. DHENKANAL</t>
  </si>
  <si>
    <t>12. PHULBANI</t>
  </si>
  <si>
    <t>LASER</t>
  </si>
  <si>
    <t>MFPX</t>
  </si>
  <si>
    <t>HP M1213nf</t>
  </si>
  <si>
    <t>HP M1136</t>
  </si>
  <si>
    <t>DMP</t>
  </si>
  <si>
    <t>WEP 5235</t>
  </si>
  <si>
    <t>EPSON 1150</t>
  </si>
  <si>
    <t>WIPRO 1050 +</t>
  </si>
  <si>
    <t>WIPRO 1050 GOLD</t>
  </si>
  <si>
    <t>WIPRO 1180 +</t>
  </si>
  <si>
    <t>TVS MSP-345</t>
  </si>
  <si>
    <t>INKJET</t>
  </si>
  <si>
    <t>HP 3325, 5748</t>
  </si>
  <si>
    <t>HP 1015,1020,1505</t>
  </si>
  <si>
    <t>TRANSMATIC</t>
  </si>
  <si>
    <t>DELL OPTIPLEX- 755</t>
  </si>
  <si>
    <t>COMPAQ PRESSARIO</t>
  </si>
  <si>
    <t>IBM NETVISTA</t>
  </si>
  <si>
    <t>NOTEBOOK</t>
  </si>
  <si>
    <t>HP COMPAQ d290 MT</t>
  </si>
  <si>
    <t>PC CORE2 DUO</t>
  </si>
  <si>
    <t>PC P-IV</t>
  </si>
  <si>
    <t>PC  P-IV</t>
  </si>
  <si>
    <t xml:space="preserve">ASSEMBLED  </t>
  </si>
  <si>
    <t>PC P-III</t>
  </si>
  <si>
    <t>HP PAVILLION</t>
  </si>
  <si>
    <t>COMPAQ DESKPRO</t>
  </si>
  <si>
    <t>PC P-II</t>
  </si>
  <si>
    <t>HP BRIO</t>
  </si>
  <si>
    <t>HUB / SWITCH</t>
  </si>
  <si>
    <t>SONY VGN / C-25G-B</t>
  </si>
  <si>
    <t>ACE 16 PORT SWITCH</t>
  </si>
  <si>
    <t>D-LINK 8 PORT SWITCH</t>
  </si>
  <si>
    <t>ACCTON 8 PORT HUB</t>
  </si>
  <si>
    <t xml:space="preserve">SWITCH </t>
  </si>
  <si>
    <t xml:space="preserve">HUB </t>
  </si>
  <si>
    <t>HP 2400</t>
  </si>
  <si>
    <t>TVSE  2 KVA</t>
  </si>
  <si>
    <t>VIKRANT 1 KVA</t>
  </si>
  <si>
    <t>APC 1 KVA</t>
  </si>
  <si>
    <t>HP 1000C, 6MP, 6L PRO, 6L GOLD</t>
  </si>
  <si>
    <t>COMPUTER SYSTEMS ( INCLUDE MONITOR, KEYBOARD, MOUSE, CD-ROM ,SPEAKERS, WEB CAMS,  TV CARD,  HEAD PHONES &amp;  WIRELESS PHONE  ETC.)</t>
  </si>
  <si>
    <r>
      <t xml:space="preserve">MFP   </t>
    </r>
    <r>
      <rPr>
        <b/>
        <sz val="10"/>
        <rFont val="Arial"/>
        <family val="2"/>
      </rPr>
      <t xml:space="preserve"> </t>
    </r>
  </si>
  <si>
    <t xml:space="preserve">DMP   </t>
  </si>
  <si>
    <t>Maintenance of LAN of OSFC Head Office &amp; Branch Offices to ensure Internet connectivity to all Sections &amp; Department.</t>
  </si>
  <si>
    <t xml:space="preserve">PC CORE2 DUO </t>
  </si>
  <si>
    <t>*</t>
  </si>
  <si>
    <t>**</t>
  </si>
  <si>
    <r>
      <rPr>
        <b/>
        <sz val="16"/>
        <rFont val="Arial"/>
        <family val="2"/>
      </rPr>
      <t>*</t>
    </r>
    <r>
      <rPr>
        <sz val="10"/>
        <rFont val="Arial"/>
        <family val="2"/>
      </rPr>
      <t xml:space="preserve">   AMC of this item would commene from 18-06-2012</t>
    </r>
  </si>
  <si>
    <r>
      <rPr>
        <b/>
        <sz val="16"/>
        <rFont val="Arial"/>
        <family val="2"/>
      </rPr>
      <t>**</t>
    </r>
    <r>
      <rPr>
        <sz val="10"/>
        <rFont val="Arial"/>
        <family val="2"/>
      </rPr>
      <t xml:space="preserve">  AMC of these items would commence from 30-03-2012</t>
    </r>
  </si>
  <si>
    <t>AMC OF COMPUTER EQUIPMENTS  FOR  THE YEAR  2011-2012</t>
  </si>
  <si>
    <t>COMPUTER EQUIPMENTS  FOR  A.M.C. FOR THE YEAR -2012-13</t>
  </si>
  <si>
    <t>ORIPLUS COMPUTERS PRIVATE LIMITED</t>
  </si>
  <si>
    <t xml:space="preserve">DELL </t>
  </si>
  <si>
    <t>OPTIPLEX 755</t>
  </si>
  <si>
    <t>HP COMPAQ</t>
  </si>
  <si>
    <t>COMPAQ</t>
  </si>
  <si>
    <t>IBM</t>
  </si>
  <si>
    <t>OTHERS</t>
  </si>
  <si>
    <t>ASSEMBLED</t>
  </si>
  <si>
    <t>WIPRO DMP (wef 01.03.2013)</t>
  </si>
  <si>
    <t>1000C, 1015,1020,1505</t>
  </si>
  <si>
    <t>HP MFP</t>
  </si>
  <si>
    <t>1213nf</t>
  </si>
  <si>
    <t>3325, 5748</t>
  </si>
  <si>
    <t>NETWORK SWITCH</t>
  </si>
  <si>
    <t>D Link</t>
  </si>
  <si>
    <t>LAN MAINTENANCE HO &amp; BO</t>
  </si>
  <si>
    <t>COMPUTER SYSTEMS ( INCLUDE MONITOR, KEYBOARD, MOUSE, CD-ROM ,SPEAKERS,      WEB CAMS, TV CARD,  HEAD PHONES &amp;  WIRELESS PHONE  ETC.)</t>
  </si>
  <si>
    <t>4. BOLANGIR</t>
  </si>
  <si>
    <t>5. SAMBALPUR</t>
  </si>
  <si>
    <t>6. ROURKELA</t>
  </si>
  <si>
    <t>7. KEONJHAR</t>
  </si>
  <si>
    <t>8. BARIPADA</t>
  </si>
  <si>
    <t>9. BALASORE</t>
  </si>
  <si>
    <t>10. DHENKANAL</t>
  </si>
  <si>
    <t>11. PHULBANI</t>
  </si>
  <si>
    <t>A3 LAMINATOR</t>
  </si>
  <si>
    <t>COMPUTER EQUIPMENTS  FOR  A.M.C. FOR THE YEAR -2013-14</t>
  </si>
  <si>
    <t>LAPTOP</t>
  </si>
  <si>
    <t xml:space="preserve">SONY  </t>
  </si>
  <si>
    <t>E5410</t>
  </si>
  <si>
    <t>OPTIPLEX 980</t>
  </si>
  <si>
    <t>8. BALASORE</t>
  </si>
  <si>
    <t>9. DHENKANAL</t>
  </si>
  <si>
    <t>1000C</t>
  </si>
  <si>
    <t>1606DN</t>
  </si>
  <si>
    <t>HP MFPX</t>
  </si>
  <si>
    <t>HP INKJET (wef 14-08-2014)</t>
  </si>
  <si>
    <t>HP LASER (wef 14-08-2014)</t>
  </si>
  <si>
    <t>M1213nf</t>
  </si>
  <si>
    <t>M1136</t>
  </si>
  <si>
    <t>6L PRO</t>
  </si>
  <si>
    <t>DELL (wef 07-03-2014)</t>
  </si>
  <si>
    <r>
      <t xml:space="preserve">                                       </t>
    </r>
    <r>
      <rPr>
        <b/>
        <u/>
        <sz val="10"/>
        <rFont val="Arial"/>
        <family val="2"/>
      </rPr>
      <t>O.M.P. SQUARE, CUTTACK-753003</t>
    </r>
    <r>
      <rPr>
        <sz val="10"/>
        <rFont val="Arial"/>
        <family val="2"/>
      </rPr>
      <t xml:space="preserve">                        </t>
    </r>
    <r>
      <rPr>
        <b/>
        <sz val="12"/>
        <rFont val="Arial"/>
        <family val="2"/>
      </rPr>
      <t>ANNEXURE-I</t>
    </r>
  </si>
  <si>
    <t>ITEM   NO.</t>
  </si>
  <si>
    <t>ODISHA STATE FINANCIAL CORPORATION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</si>
</sst>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6"/>
      <name val="Arial"/>
    </font>
    <font>
      <sz val="12"/>
      <name val="Arial"/>
    </font>
    <font>
      <sz val="14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9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left" vertical="top" wrapText="1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vertical="top"/>
    </xf>
    <xf numFmtId="0" fontId="0" fillId="0" borderId="11" xfId="0" applyBorder="1"/>
    <xf numFmtId="0" fontId="3" fillId="0" borderId="12" xfId="0" applyFont="1" applyBorder="1"/>
    <xf numFmtId="0" fontId="2" fillId="0" borderId="13" xfId="0" applyFont="1" applyBorder="1"/>
    <xf numFmtId="0" fontId="0" fillId="0" borderId="0" xfId="0" applyBorder="1"/>
    <xf numFmtId="0" fontId="3" fillId="0" borderId="7" xfId="0" applyFont="1" applyBorder="1"/>
    <xf numFmtId="0" fontId="0" fillId="0" borderId="9" xfId="0" applyBorder="1"/>
    <xf numFmtId="0" fontId="4" fillId="0" borderId="11" xfId="0" applyFont="1" applyBorder="1"/>
    <xf numFmtId="0" fontId="3" fillId="0" borderId="14" xfId="0" applyFont="1" applyBorder="1"/>
    <xf numFmtId="0" fontId="3" fillId="0" borderId="15" xfId="0" applyFont="1" applyBorder="1"/>
    <xf numFmtId="0" fontId="0" fillId="0" borderId="7" xfId="0" applyBorder="1"/>
    <xf numFmtId="0" fontId="0" fillId="0" borderId="16" xfId="0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0" fillId="0" borderId="11" xfId="0" applyBorder="1" applyAlignment="1">
      <alignment vertical="top"/>
    </xf>
    <xf numFmtId="0" fontId="0" fillId="0" borderId="11" xfId="0" applyFill="1" applyBorder="1" applyAlignment="1">
      <alignment vertical="top" wrapText="1"/>
    </xf>
    <xf numFmtId="0" fontId="2" fillId="0" borderId="7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Alignment="1">
      <alignment horizontal="left"/>
    </xf>
    <xf numFmtId="0" fontId="3" fillId="0" borderId="17" xfId="0" applyFont="1" applyBorder="1"/>
    <xf numFmtId="0" fontId="0" fillId="0" borderId="3" xfId="0" applyBorder="1"/>
    <xf numFmtId="0" fontId="6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20" xfId="0" applyFont="1" applyBorder="1" applyAlignment="1">
      <alignment vertical="top" wrapText="1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2" xfId="0" applyFont="1" applyBorder="1"/>
    <xf numFmtId="0" fontId="0" fillId="0" borderId="24" xfId="0" applyBorder="1"/>
    <xf numFmtId="1" fontId="0" fillId="0" borderId="24" xfId="0" applyNumberFormat="1" applyBorder="1"/>
    <xf numFmtId="0" fontId="2" fillId="0" borderId="24" xfId="0" applyFont="1" applyBorder="1"/>
    <xf numFmtId="1" fontId="2" fillId="0" borderId="24" xfId="0" applyNumberFormat="1" applyFont="1" applyBorder="1"/>
    <xf numFmtId="0" fontId="0" fillId="0" borderId="25" xfId="0" applyBorder="1"/>
    <xf numFmtId="1" fontId="0" fillId="0" borderId="25" xfId="0" applyNumberFormat="1" applyBorder="1"/>
    <xf numFmtId="0" fontId="0" fillId="0" borderId="26" xfId="0" applyBorder="1"/>
    <xf numFmtId="1" fontId="0" fillId="0" borderId="26" xfId="0" applyNumberFormat="1" applyBorder="1"/>
    <xf numFmtId="1" fontId="2" fillId="0" borderId="27" xfId="0" applyNumberFormat="1" applyFont="1" applyBorder="1"/>
    <xf numFmtId="0" fontId="0" fillId="0" borderId="25" xfId="0" applyBorder="1" applyAlignment="1">
      <alignment vertical="top"/>
    </xf>
    <xf numFmtId="1" fontId="0" fillId="0" borderId="25" xfId="0" applyNumberFormat="1" applyBorder="1" applyAlignment="1">
      <alignment vertical="top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right"/>
    </xf>
    <xf numFmtId="0" fontId="1" fillId="0" borderId="24" xfId="0" applyFont="1" applyBorder="1"/>
    <xf numFmtId="1" fontId="1" fillId="0" borderId="24" xfId="0" applyNumberFormat="1" applyFont="1" applyBorder="1"/>
    <xf numFmtId="1" fontId="13" fillId="0" borderId="24" xfId="0" applyNumberFormat="1" applyFont="1" applyBorder="1"/>
    <xf numFmtId="0" fontId="13" fillId="0" borderId="24" xfId="0" applyFont="1" applyBorder="1"/>
    <xf numFmtId="0" fontId="0" fillId="0" borderId="29" xfId="0" applyBorder="1"/>
    <xf numFmtId="0" fontId="0" fillId="0" borderId="5" xfId="0" applyBorder="1"/>
    <xf numFmtId="0" fontId="8" fillId="0" borderId="24" xfId="0" applyFont="1" applyBorder="1" applyAlignment="1">
      <alignment horizontal="center"/>
    </xf>
    <xf numFmtId="0" fontId="3" fillId="0" borderId="24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29" xfId="0" applyFont="1" applyBorder="1" applyAlignment="1">
      <alignment horizontal="righ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4" xfId="0" applyFont="1" applyBorder="1"/>
    <xf numFmtId="0" fontId="4" fillId="0" borderId="24" xfId="0" applyFont="1" applyBorder="1" applyAlignment="1">
      <alignment vertical="top"/>
    </xf>
    <xf numFmtId="0" fontId="4" fillId="0" borderId="24" xfId="0" applyFont="1" applyFill="1" applyBorder="1"/>
    <xf numFmtId="0" fontId="0" fillId="0" borderId="24" xfId="0" applyBorder="1" applyAlignment="1">
      <alignment horizontal="left"/>
    </xf>
    <xf numFmtId="0" fontId="0" fillId="0" borderId="24" xfId="0" applyFill="1" applyBorder="1"/>
    <xf numFmtId="3" fontId="4" fillId="0" borderId="24" xfId="0" applyNumberFormat="1" applyFont="1" applyFill="1" applyBorder="1" applyAlignment="1">
      <alignment horizontal="left"/>
    </xf>
    <xf numFmtId="0" fontId="0" fillId="0" borderId="24" xfId="0" applyBorder="1" applyAlignment="1">
      <alignment vertical="top"/>
    </xf>
    <xf numFmtId="0" fontId="4" fillId="0" borderId="24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9" fillId="0" borderId="24" xfId="0" applyFont="1" applyBorder="1"/>
    <xf numFmtId="0" fontId="9" fillId="0" borderId="24" xfId="0" applyFont="1" applyBorder="1" applyAlignment="1">
      <alignment horizontal="center"/>
    </xf>
    <xf numFmtId="1" fontId="4" fillId="0" borderId="24" xfId="0" applyNumberFormat="1" applyFont="1" applyBorder="1" applyAlignment="1">
      <alignment horizontal="left" vertical="top" wrapText="1"/>
    </xf>
    <xf numFmtId="0" fontId="4" fillId="0" borderId="24" xfId="0" applyNumberFormat="1" applyFont="1" applyBorder="1" applyAlignment="1">
      <alignment horizontal="right" vertical="top" wrapText="1"/>
    </xf>
    <xf numFmtId="0" fontId="0" fillId="0" borderId="24" xfId="0" applyNumberFormat="1" applyBorder="1"/>
    <xf numFmtId="0" fontId="2" fillId="0" borderId="24" xfId="0" applyNumberFormat="1" applyFont="1" applyBorder="1"/>
    <xf numFmtId="0" fontId="2" fillId="0" borderId="24" xfId="0" applyNumberFormat="1" applyFont="1" applyBorder="1" applyAlignment="1">
      <alignment horizontal="right" vertical="top" wrapText="1"/>
    </xf>
    <xf numFmtId="0" fontId="15" fillId="0" borderId="24" xfId="0" applyFon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2" xfId="0" applyFont="1" applyBorder="1"/>
    <xf numFmtId="0" fontId="2" fillId="0" borderId="0" xfId="0" applyFont="1"/>
    <xf numFmtId="0" fontId="3" fillId="0" borderId="24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center" vertical="center"/>
    </xf>
    <xf numFmtId="0" fontId="4" fillId="0" borderId="32" xfId="0" applyFont="1" applyFill="1" applyBorder="1"/>
    <xf numFmtId="0" fontId="0" fillId="0" borderId="32" xfId="0" applyBorder="1"/>
    <xf numFmtId="0" fontId="3" fillId="0" borderId="32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26" xfId="0" applyFont="1" applyBorder="1" applyAlignment="1">
      <alignment vertical="top"/>
    </xf>
    <xf numFmtId="0" fontId="2" fillId="0" borderId="26" xfId="0" applyFont="1" applyBorder="1" applyAlignment="1">
      <alignment vertical="top" wrapText="1"/>
    </xf>
    <xf numFmtId="0" fontId="15" fillId="0" borderId="32" xfId="0" applyFont="1" applyBorder="1"/>
    <xf numFmtId="0" fontId="5" fillId="0" borderId="32" xfId="0" applyFont="1" applyBorder="1" applyAlignment="1">
      <alignment horizontal="center"/>
    </xf>
    <xf numFmtId="0" fontId="2" fillId="0" borderId="3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/>
    <xf numFmtId="3" fontId="0" fillId="0" borderId="10" xfId="0" applyNumberFormat="1" applyFill="1" applyBorder="1" applyAlignment="1">
      <alignment horizontal="left"/>
    </xf>
    <xf numFmtId="0" fontId="0" fillId="0" borderId="28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20" xfId="0" applyBorder="1" applyAlignment="1">
      <alignment vertical="top"/>
    </xf>
    <xf numFmtId="1" fontId="0" fillId="0" borderId="23" xfId="0" applyNumberFormat="1" applyBorder="1" applyAlignment="1">
      <alignment vertical="top"/>
    </xf>
    <xf numFmtId="0" fontId="4" fillId="0" borderId="3" xfId="0" applyFont="1" applyBorder="1"/>
    <xf numFmtId="0" fontId="0" fillId="0" borderId="34" xfId="0" applyBorder="1"/>
    <xf numFmtId="0" fontId="0" fillId="0" borderId="20" xfId="0" applyBorder="1"/>
    <xf numFmtId="1" fontId="0" fillId="0" borderId="23" xfId="0" applyNumberFormat="1" applyBorder="1"/>
    <xf numFmtId="0" fontId="2" fillId="0" borderId="18" xfId="0" applyFont="1" applyBorder="1"/>
    <xf numFmtId="0" fontId="0" fillId="0" borderId="33" xfId="0" applyBorder="1"/>
    <xf numFmtId="0" fontId="0" fillId="0" borderId="35" xfId="0" applyBorder="1" applyAlignment="1">
      <alignment vertical="top"/>
    </xf>
    <xf numFmtId="0" fontId="0" fillId="0" borderId="35" xfId="0" applyBorder="1"/>
    <xf numFmtId="0" fontId="6" fillId="0" borderId="18" xfId="0" applyFont="1" applyBorder="1"/>
    <xf numFmtId="0" fontId="2" fillId="0" borderId="32" xfId="0" applyFont="1" applyBorder="1"/>
    <xf numFmtId="0" fontId="0" fillId="0" borderId="30" xfId="0" applyBorder="1" applyAlignment="1">
      <alignment vertical="top"/>
    </xf>
    <xf numFmtId="0" fontId="3" fillId="0" borderId="27" xfId="0" applyFont="1" applyBorder="1"/>
    <xf numFmtId="0" fontId="3" fillId="0" borderId="31" xfId="0" applyFont="1" applyBorder="1"/>
    <xf numFmtId="0" fontId="3" fillId="0" borderId="36" xfId="0" applyFont="1" applyBorder="1"/>
    <xf numFmtId="0" fontId="2" fillId="0" borderId="37" xfId="0" applyFont="1" applyBorder="1" applyAlignment="1">
      <alignment vertical="top" wrapText="1"/>
    </xf>
    <xf numFmtId="0" fontId="9" fillId="0" borderId="31" xfId="0" applyFont="1" applyBorder="1" applyAlignment="1">
      <alignment horizontal="center"/>
    </xf>
    <xf numFmtId="0" fontId="4" fillId="0" borderId="38" xfId="0" applyFont="1" applyBorder="1" applyAlignment="1">
      <alignment horizontal="right" vertical="top" wrapText="1"/>
    </xf>
    <xf numFmtId="0" fontId="0" fillId="0" borderId="39" xfId="0" applyBorder="1"/>
    <xf numFmtId="0" fontId="0" fillId="0" borderId="40" xfId="0" applyBorder="1" applyAlignment="1">
      <alignment vertical="top"/>
    </xf>
    <xf numFmtId="0" fontId="0" fillId="0" borderId="38" xfId="0" applyBorder="1"/>
    <xf numFmtId="0" fontId="0" fillId="0" borderId="41" xfId="0" applyBorder="1"/>
    <xf numFmtId="0" fontId="0" fillId="0" borderId="40" xfId="0" applyBorder="1"/>
    <xf numFmtId="0" fontId="4" fillId="0" borderId="38" xfId="0" applyFont="1" applyBorder="1"/>
    <xf numFmtId="0" fontId="3" fillId="0" borderId="6" xfId="0" applyFont="1" applyBorder="1"/>
    <xf numFmtId="0" fontId="3" fillId="0" borderId="5" xfId="0" applyFont="1" applyBorder="1"/>
    <xf numFmtId="0" fontId="0" fillId="0" borderId="30" xfId="0" applyFill="1" applyBorder="1" applyAlignment="1">
      <alignment vertical="top" wrapText="1"/>
    </xf>
    <xf numFmtId="0" fontId="0" fillId="0" borderId="30" xfId="0" applyFill="1" applyBorder="1" applyAlignment="1">
      <alignment horizontal="left" vertical="top" wrapText="1"/>
    </xf>
    <xf numFmtId="0" fontId="4" fillId="0" borderId="28" xfId="0" applyFont="1" applyBorder="1"/>
    <xf numFmtId="0" fontId="4" fillId="0" borderId="30" xfId="0" applyFont="1" applyBorder="1"/>
    <xf numFmtId="0" fontId="2" fillId="0" borderId="6" xfId="0" applyFont="1" applyFill="1" applyBorder="1"/>
    <xf numFmtId="0" fontId="2" fillId="0" borderId="5" xfId="0" applyFont="1" applyFill="1" applyBorder="1"/>
    <xf numFmtId="0" fontId="2" fillId="0" borderId="31" xfId="0" applyFont="1" applyBorder="1"/>
    <xf numFmtId="0" fontId="0" fillId="0" borderId="30" xfId="0" applyBorder="1"/>
    <xf numFmtId="0" fontId="6" fillId="0" borderId="3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4" xfId="0" applyFont="1" applyBorder="1" applyAlignment="1">
      <alignment horizontal="right" vertical="top" wrapText="1"/>
    </xf>
    <xf numFmtId="0" fontId="2" fillId="0" borderId="14" xfId="0" applyFont="1" applyBorder="1" applyAlignment="1">
      <alignment vertical="top" wrapText="1"/>
    </xf>
    <xf numFmtId="0" fontId="0" fillId="0" borderId="2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2" fillId="0" borderId="24" xfId="0" applyFont="1" applyBorder="1" applyAlignment="1">
      <alignment vertical="top"/>
    </xf>
    <xf numFmtId="0" fontId="2" fillId="0" borderId="24" xfId="0" applyFont="1" applyBorder="1" applyAlignment="1">
      <alignment vertical="top" wrapText="1"/>
    </xf>
    <xf numFmtId="0" fontId="0" fillId="0" borderId="24" xfId="0" applyFill="1" applyBorder="1" applyAlignment="1">
      <alignment horizontal="left"/>
    </xf>
    <xf numFmtId="0" fontId="2" fillId="0" borderId="24" xfId="0" applyFont="1" applyFill="1" applyBorder="1"/>
    <xf numFmtId="0" fontId="6" fillId="0" borderId="24" xfId="0" applyFont="1" applyBorder="1"/>
    <xf numFmtId="0" fontId="0" fillId="0" borderId="24" xfId="0" applyNumberFormat="1" applyFill="1" applyBorder="1" applyAlignment="1">
      <alignment horizontal="left"/>
    </xf>
    <xf numFmtId="0" fontId="4" fillId="0" borderId="24" xfId="0" applyNumberFormat="1" applyFont="1" applyFill="1" applyBorder="1" applyAlignment="1">
      <alignment horizontal="left"/>
    </xf>
    <xf numFmtId="0" fontId="4" fillId="0" borderId="24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zoomScaleNormal="100" zoomScaleSheetLayoutView="75" workbookViewId="0">
      <selection activeCell="L21" sqref="L21"/>
    </sheetView>
  </sheetViews>
  <sheetFormatPr defaultRowHeight="12.75"/>
  <cols>
    <col min="2" max="2" width="32" customWidth="1"/>
    <col min="3" max="3" width="22.28515625" customWidth="1"/>
    <col min="6" max="6" width="10.7109375" customWidth="1"/>
    <col min="8" max="8" width="10.140625" customWidth="1"/>
    <col min="9" max="9" width="11.7109375" customWidth="1"/>
  </cols>
  <sheetData>
    <row r="1" spans="1:9" ht="18">
      <c r="B1" s="178" t="s">
        <v>0</v>
      </c>
      <c r="C1" s="178"/>
      <c r="D1" s="178"/>
      <c r="E1" s="178"/>
      <c r="F1" s="178"/>
    </row>
    <row r="2" spans="1:9" ht="16.5" thickBot="1">
      <c r="B2" s="179" t="s">
        <v>1</v>
      </c>
      <c r="C2" s="179"/>
      <c r="D2" s="179"/>
      <c r="E2" s="179"/>
      <c r="F2" s="179"/>
    </row>
    <row r="3" spans="1:9">
      <c r="A3" s="1"/>
      <c r="B3" s="180" t="s">
        <v>144</v>
      </c>
      <c r="C3" s="180"/>
      <c r="D3" s="180"/>
      <c r="E3" s="180"/>
      <c r="F3" s="181"/>
      <c r="G3" s="184" t="s">
        <v>145</v>
      </c>
      <c r="H3" s="184"/>
      <c r="I3" s="185"/>
    </row>
    <row r="4" spans="1:9" ht="13.5" thickBot="1">
      <c r="A4" s="2"/>
      <c r="B4" s="182"/>
      <c r="C4" s="182"/>
      <c r="D4" s="182"/>
      <c r="E4" s="182"/>
      <c r="F4" s="183"/>
      <c r="G4" s="186"/>
      <c r="H4" s="186"/>
      <c r="I4" s="187"/>
    </row>
    <row r="5" spans="1:9" ht="39" thickBot="1">
      <c r="A5" s="3" t="s">
        <v>2</v>
      </c>
      <c r="B5" s="4" t="s">
        <v>3</v>
      </c>
      <c r="C5" s="4" t="s">
        <v>4</v>
      </c>
      <c r="D5" s="4" t="s">
        <v>5</v>
      </c>
      <c r="E5" s="3" t="s">
        <v>6</v>
      </c>
      <c r="F5" s="3" t="s">
        <v>7</v>
      </c>
      <c r="G5" s="188"/>
      <c r="H5" s="188"/>
      <c r="I5" s="189"/>
    </row>
    <row r="6" spans="1:9" ht="27.75" customHeight="1" thickBot="1">
      <c r="A6" s="5"/>
      <c r="B6" s="190" t="s">
        <v>161</v>
      </c>
      <c r="C6" s="191"/>
      <c r="D6" s="191"/>
      <c r="E6" s="191"/>
      <c r="F6" s="192"/>
      <c r="G6" s="185" t="s">
        <v>65</v>
      </c>
      <c r="H6" s="193" t="s">
        <v>66</v>
      </c>
      <c r="I6" s="193" t="s">
        <v>67</v>
      </c>
    </row>
    <row r="7" spans="1:9" ht="19.5" customHeight="1" thickBot="1">
      <c r="A7" s="7" t="s">
        <v>8</v>
      </c>
      <c r="B7" s="8" t="s">
        <v>9</v>
      </c>
      <c r="C7" s="9"/>
      <c r="D7" s="9"/>
      <c r="E7" s="9"/>
      <c r="F7" s="6"/>
      <c r="G7" s="187"/>
      <c r="H7" s="194"/>
      <c r="I7" s="194"/>
    </row>
    <row r="8" spans="1:9" ht="17.25" customHeight="1">
      <c r="A8" s="10">
        <v>1</v>
      </c>
      <c r="B8" s="11" t="s">
        <v>10</v>
      </c>
      <c r="C8" s="11" t="s">
        <v>11</v>
      </c>
      <c r="D8" s="136">
        <v>1</v>
      </c>
      <c r="E8" s="136">
        <v>0</v>
      </c>
      <c r="F8" s="136">
        <v>1</v>
      </c>
      <c r="G8" s="104"/>
      <c r="H8" s="51"/>
      <c r="I8" s="51">
        <f>H8*10.3/100</f>
        <v>0</v>
      </c>
    </row>
    <row r="9" spans="1:9">
      <c r="A9" s="10">
        <v>2</v>
      </c>
      <c r="B9" s="14" t="s">
        <v>12</v>
      </c>
      <c r="C9" s="14" t="s">
        <v>13</v>
      </c>
      <c r="D9" s="137">
        <v>7</v>
      </c>
      <c r="E9" s="137">
        <v>1</v>
      </c>
      <c r="F9" s="137">
        <f t="shared" ref="F9:F14" si="0">D9+E9</f>
        <v>8</v>
      </c>
      <c r="G9" s="104"/>
      <c r="H9" s="51"/>
      <c r="I9" s="52">
        <f t="shared" ref="I9:I46" si="1">H9*10.3/100</f>
        <v>0</v>
      </c>
    </row>
    <row r="10" spans="1:9">
      <c r="A10" s="10">
        <v>3</v>
      </c>
      <c r="B10" s="13" t="s">
        <v>146</v>
      </c>
      <c r="C10" s="13" t="s">
        <v>147</v>
      </c>
      <c r="D10" s="137">
        <v>11</v>
      </c>
      <c r="E10" s="137">
        <v>0</v>
      </c>
      <c r="F10" s="137">
        <f t="shared" si="0"/>
        <v>11</v>
      </c>
      <c r="G10" s="104"/>
      <c r="H10" s="51"/>
      <c r="I10" s="52">
        <f t="shared" si="1"/>
        <v>0</v>
      </c>
    </row>
    <row r="11" spans="1:9">
      <c r="A11" s="10">
        <v>4</v>
      </c>
      <c r="B11" s="13" t="s">
        <v>148</v>
      </c>
      <c r="C11" s="13" t="s">
        <v>16</v>
      </c>
      <c r="D11" s="137">
        <v>3</v>
      </c>
      <c r="E11" s="137">
        <v>2</v>
      </c>
      <c r="F11" s="137">
        <f t="shared" si="0"/>
        <v>5</v>
      </c>
      <c r="G11" s="104"/>
      <c r="H11" s="51"/>
      <c r="I11" s="52">
        <f t="shared" si="1"/>
        <v>0</v>
      </c>
    </row>
    <row r="12" spans="1:9">
      <c r="A12" s="10">
        <v>5</v>
      </c>
      <c r="B12" s="13" t="s">
        <v>149</v>
      </c>
      <c r="C12" s="13" t="s">
        <v>15</v>
      </c>
      <c r="D12" s="137">
        <v>3</v>
      </c>
      <c r="E12" s="137">
        <v>5</v>
      </c>
      <c r="F12" s="137">
        <f t="shared" si="0"/>
        <v>8</v>
      </c>
      <c r="G12" s="104"/>
      <c r="H12" s="51"/>
      <c r="I12" s="52">
        <f t="shared" si="1"/>
        <v>0</v>
      </c>
    </row>
    <row r="13" spans="1:9">
      <c r="A13" s="10">
        <v>6</v>
      </c>
      <c r="B13" s="14" t="s">
        <v>150</v>
      </c>
      <c r="C13" s="14" t="s">
        <v>14</v>
      </c>
      <c r="D13" s="137">
        <v>5</v>
      </c>
      <c r="E13" s="137">
        <v>4</v>
      </c>
      <c r="F13" s="137">
        <f t="shared" si="0"/>
        <v>9</v>
      </c>
      <c r="G13" s="104"/>
      <c r="H13" s="51"/>
      <c r="I13" s="52"/>
    </row>
    <row r="14" spans="1:9" ht="13.5" thickBot="1">
      <c r="A14" s="10">
        <v>7</v>
      </c>
      <c r="B14" s="13" t="s">
        <v>151</v>
      </c>
      <c r="C14" s="13" t="s">
        <v>152</v>
      </c>
      <c r="D14" s="137">
        <v>14</v>
      </c>
      <c r="E14" s="137">
        <v>6</v>
      </c>
      <c r="F14" s="137">
        <f t="shared" si="0"/>
        <v>20</v>
      </c>
      <c r="G14" s="104"/>
      <c r="H14" s="51"/>
      <c r="I14" s="52"/>
    </row>
    <row r="15" spans="1:9" ht="13.5" thickBot="1">
      <c r="A15" s="12"/>
      <c r="B15" s="16" t="s">
        <v>17</v>
      </c>
      <c r="C15" s="131"/>
      <c r="D15" s="151">
        <f>SUM(D8:D14)</f>
        <v>44</v>
      </c>
      <c r="E15" s="151">
        <f>SUM(E9:E14)</f>
        <v>18</v>
      </c>
      <c r="F15" s="151">
        <f>SUM(F8:F14)</f>
        <v>62</v>
      </c>
      <c r="G15" s="124">
        <f>SUM(G8:G14)</f>
        <v>0</v>
      </c>
      <c r="H15" s="17">
        <f>SUM(H8:H14)</f>
        <v>0</v>
      </c>
      <c r="I15" s="59">
        <f>SUM(I8:I14)</f>
        <v>0</v>
      </c>
    </row>
    <row r="16" spans="1:9" ht="13.5" thickBot="1">
      <c r="A16" s="2"/>
      <c r="B16" s="12"/>
      <c r="C16" s="68"/>
      <c r="D16" s="152"/>
      <c r="E16" s="152"/>
      <c r="F16" s="152"/>
      <c r="G16" s="125"/>
      <c r="H16" s="57"/>
      <c r="I16" s="58"/>
    </row>
    <row r="17" spans="1:9" ht="13.5" thickBot="1">
      <c r="A17" s="7" t="s">
        <v>18</v>
      </c>
      <c r="B17" s="143" t="s">
        <v>27</v>
      </c>
      <c r="C17" s="144"/>
      <c r="D17" s="69"/>
      <c r="E17" s="69"/>
      <c r="F17" s="69"/>
      <c r="G17" s="104"/>
      <c r="H17" s="51"/>
      <c r="I17" s="52"/>
    </row>
    <row r="18" spans="1:9">
      <c r="A18" s="154">
        <v>1</v>
      </c>
      <c r="B18" s="13" t="s">
        <v>29</v>
      </c>
      <c r="C18" s="13" t="s">
        <v>30</v>
      </c>
      <c r="D18" s="137">
        <v>2</v>
      </c>
      <c r="E18" s="137">
        <v>2</v>
      </c>
      <c r="F18" s="137">
        <f t="shared" ref="F18:F26" si="2">D18+E18</f>
        <v>4</v>
      </c>
      <c r="G18" s="104"/>
      <c r="H18" s="51"/>
      <c r="I18" s="52">
        <f t="shared" si="1"/>
        <v>0</v>
      </c>
    </row>
    <row r="19" spans="1:9">
      <c r="A19" s="154">
        <v>2</v>
      </c>
      <c r="B19" s="13" t="s">
        <v>28</v>
      </c>
      <c r="C19" s="26">
        <v>1150</v>
      </c>
      <c r="D19" s="137">
        <v>5</v>
      </c>
      <c r="E19" s="137">
        <v>5</v>
      </c>
      <c r="F19" s="137">
        <f t="shared" si="2"/>
        <v>10</v>
      </c>
      <c r="G19" s="104"/>
      <c r="H19" s="51"/>
      <c r="I19" s="52">
        <f t="shared" si="1"/>
        <v>0</v>
      </c>
    </row>
    <row r="20" spans="1:9">
      <c r="A20" s="154">
        <v>3</v>
      </c>
      <c r="B20" s="13" t="s">
        <v>29</v>
      </c>
      <c r="C20" s="27" t="s">
        <v>31</v>
      </c>
      <c r="D20" s="137">
        <v>4</v>
      </c>
      <c r="E20" s="137">
        <v>2</v>
      </c>
      <c r="F20" s="137">
        <f t="shared" si="2"/>
        <v>6</v>
      </c>
      <c r="G20" s="104"/>
      <c r="H20" s="51"/>
      <c r="I20" s="52">
        <f t="shared" si="1"/>
        <v>0</v>
      </c>
    </row>
    <row r="21" spans="1:9">
      <c r="A21" s="154">
        <v>4</v>
      </c>
      <c r="B21" s="13" t="s">
        <v>29</v>
      </c>
      <c r="C21" s="28">
        <v>5235</v>
      </c>
      <c r="D21" s="137">
        <v>4</v>
      </c>
      <c r="E21" s="137">
        <v>6</v>
      </c>
      <c r="F21" s="137">
        <f t="shared" si="2"/>
        <v>10</v>
      </c>
      <c r="G21" s="104"/>
      <c r="H21" s="51"/>
      <c r="I21" s="52"/>
    </row>
    <row r="22" spans="1:9">
      <c r="A22" s="154">
        <v>5</v>
      </c>
      <c r="B22" s="13" t="s">
        <v>153</v>
      </c>
      <c r="C22" s="28">
        <v>5235</v>
      </c>
      <c r="D22" s="137">
        <v>5</v>
      </c>
      <c r="E22" s="137">
        <v>6</v>
      </c>
      <c r="F22" s="137">
        <f t="shared" si="2"/>
        <v>11</v>
      </c>
      <c r="G22" s="104"/>
      <c r="H22" s="51"/>
      <c r="I22" s="52"/>
    </row>
    <row r="23" spans="1:9">
      <c r="A23" s="154">
        <v>6</v>
      </c>
      <c r="B23" s="13" t="s">
        <v>32</v>
      </c>
      <c r="C23" s="115" t="s">
        <v>157</v>
      </c>
      <c r="D23" s="137">
        <v>2</v>
      </c>
      <c r="E23" s="137">
        <v>0</v>
      </c>
      <c r="F23" s="137">
        <f t="shared" si="2"/>
        <v>2</v>
      </c>
      <c r="G23" s="104"/>
      <c r="H23" s="51"/>
      <c r="I23" s="52">
        <f t="shared" si="1"/>
        <v>0</v>
      </c>
    </row>
    <row r="24" spans="1:9" ht="13.5" thickBot="1">
      <c r="A24" s="154">
        <v>7</v>
      </c>
      <c r="B24" s="29" t="s">
        <v>33</v>
      </c>
      <c r="C24" s="30" t="s">
        <v>154</v>
      </c>
      <c r="D24" s="138">
        <v>11</v>
      </c>
      <c r="E24" s="138">
        <v>0</v>
      </c>
      <c r="F24" s="138">
        <f t="shared" si="2"/>
        <v>11</v>
      </c>
      <c r="G24" s="126"/>
      <c r="H24" s="60"/>
      <c r="I24" s="61">
        <f t="shared" si="1"/>
        <v>0</v>
      </c>
    </row>
    <row r="25" spans="1:9" ht="13.5" thickBot="1">
      <c r="A25" s="154">
        <v>8</v>
      </c>
      <c r="B25" s="116" t="s">
        <v>155</v>
      </c>
      <c r="C25" s="145" t="s">
        <v>156</v>
      </c>
      <c r="D25" s="130">
        <v>5</v>
      </c>
      <c r="E25" s="130">
        <v>0</v>
      </c>
      <c r="F25" s="130">
        <f t="shared" si="2"/>
        <v>5</v>
      </c>
      <c r="G25" s="117"/>
      <c r="H25" s="118"/>
      <c r="I25" s="119"/>
    </row>
    <row r="26" spans="1:9" ht="13.5" thickBot="1">
      <c r="A26" s="154">
        <v>9</v>
      </c>
      <c r="B26" s="116" t="s">
        <v>155</v>
      </c>
      <c r="C26" s="146">
        <v>1136</v>
      </c>
      <c r="D26" s="130">
        <v>6</v>
      </c>
      <c r="E26" s="130">
        <v>11</v>
      </c>
      <c r="F26" s="130">
        <f t="shared" si="2"/>
        <v>17</v>
      </c>
      <c r="G26" s="117"/>
      <c r="H26" s="118"/>
      <c r="I26" s="119"/>
    </row>
    <row r="27" spans="1:9" ht="13.5" thickBot="1">
      <c r="A27" s="2"/>
      <c r="B27" s="16" t="s">
        <v>17</v>
      </c>
      <c r="C27" s="131"/>
      <c r="D27" s="132">
        <f>SUM(D18:D26)</f>
        <v>44</v>
      </c>
      <c r="E27" s="132">
        <f>SUM(E18:E26)</f>
        <v>32</v>
      </c>
      <c r="F27" s="132">
        <f>SUM(F18:F26)</f>
        <v>76</v>
      </c>
      <c r="G27" s="124">
        <f>SUM(G18:G24)</f>
        <v>0</v>
      </c>
      <c r="H27" s="17">
        <f>SUM(H18:H24)</f>
        <v>0</v>
      </c>
      <c r="I27" s="59">
        <f>SUM(I18:I24)</f>
        <v>0</v>
      </c>
    </row>
    <row r="28" spans="1:9" ht="13.5" thickBot="1">
      <c r="A28" s="7" t="s">
        <v>20</v>
      </c>
      <c r="B28" s="143" t="s">
        <v>158</v>
      </c>
      <c r="C28" s="144"/>
      <c r="D28" s="69"/>
      <c r="E28" s="69"/>
      <c r="F28" s="69"/>
      <c r="G28" s="104"/>
      <c r="H28" s="51"/>
      <c r="I28" s="52"/>
    </row>
    <row r="29" spans="1:9" ht="13.5" thickBot="1">
      <c r="A29" s="154">
        <v>1</v>
      </c>
      <c r="B29" s="20" t="s">
        <v>22</v>
      </c>
      <c r="C29" s="20" t="s">
        <v>23</v>
      </c>
      <c r="D29" s="139">
        <v>1</v>
      </c>
      <c r="E29" s="139">
        <v>0</v>
      </c>
      <c r="F29" s="139">
        <f>D29+E29</f>
        <v>1</v>
      </c>
      <c r="G29" s="104"/>
      <c r="H29" s="51"/>
      <c r="I29" s="52">
        <f t="shared" ref="I29:I31" si="3">H29*10.3/100</f>
        <v>0</v>
      </c>
    </row>
    <row r="30" spans="1:9" ht="13.5" thickBot="1">
      <c r="A30" s="154">
        <v>2</v>
      </c>
      <c r="B30" s="25" t="s">
        <v>159</v>
      </c>
      <c r="C30" s="25" t="s">
        <v>23</v>
      </c>
      <c r="D30" s="140">
        <v>1</v>
      </c>
      <c r="E30" s="140">
        <v>0</v>
      </c>
      <c r="F30" s="139">
        <f t="shared" ref="F30:F31" si="4">D30+E30</f>
        <v>1</v>
      </c>
      <c r="G30" s="104"/>
      <c r="H30" s="51"/>
      <c r="I30" s="52">
        <f t="shared" si="3"/>
        <v>0</v>
      </c>
    </row>
    <row r="31" spans="1:9" ht="13.5" thickBot="1">
      <c r="A31" s="154">
        <v>3</v>
      </c>
      <c r="B31" s="21" t="s">
        <v>159</v>
      </c>
      <c r="C31" s="21" t="s">
        <v>25</v>
      </c>
      <c r="D31" s="141">
        <v>5</v>
      </c>
      <c r="E31" s="141">
        <v>1</v>
      </c>
      <c r="F31" s="139">
        <f t="shared" si="4"/>
        <v>6</v>
      </c>
      <c r="G31" s="127"/>
      <c r="H31" s="55"/>
      <c r="I31" s="56">
        <f t="shared" si="3"/>
        <v>0</v>
      </c>
    </row>
    <row r="32" spans="1:9" ht="13.5" thickBot="1">
      <c r="A32" s="154">
        <v>4</v>
      </c>
      <c r="B32" s="147" t="s">
        <v>160</v>
      </c>
      <c r="C32" s="148"/>
      <c r="D32" s="152"/>
      <c r="E32" s="152"/>
      <c r="F32" s="69"/>
      <c r="G32" s="121"/>
      <c r="H32" s="122"/>
      <c r="I32" s="123"/>
    </row>
    <row r="33" spans="1:9" ht="13.5" thickBot="1">
      <c r="A33" s="2"/>
      <c r="B33" s="22" t="s">
        <v>17</v>
      </c>
      <c r="C33" s="132"/>
      <c r="D33" s="132">
        <f>SUM(D29:D32)</f>
        <v>7</v>
      </c>
      <c r="E33" s="132">
        <f t="shared" ref="E33:I33" si="5">SUM(E29:E32)</f>
        <v>1</v>
      </c>
      <c r="F33" s="132">
        <f t="shared" si="5"/>
        <v>8</v>
      </c>
      <c r="G33" s="23">
        <f t="shared" si="5"/>
        <v>0</v>
      </c>
      <c r="H33" s="23">
        <f t="shared" si="5"/>
        <v>0</v>
      </c>
      <c r="I33" s="23">
        <f t="shared" si="5"/>
        <v>0</v>
      </c>
    </row>
    <row r="34" spans="1:9" ht="13.5" thickBot="1">
      <c r="A34" s="7" t="s">
        <v>26</v>
      </c>
      <c r="B34" s="149" t="s">
        <v>35</v>
      </c>
      <c r="C34" s="150"/>
      <c r="D34" s="69"/>
      <c r="E34" s="69"/>
      <c r="F34" s="69"/>
      <c r="G34" s="104"/>
      <c r="H34" s="51"/>
      <c r="I34" s="52"/>
    </row>
    <row r="35" spans="1:9">
      <c r="A35" s="155">
        <v>1</v>
      </c>
      <c r="B35" s="32" t="s">
        <v>36</v>
      </c>
      <c r="C35" s="33">
        <v>2400</v>
      </c>
      <c r="D35" s="142">
        <v>1</v>
      </c>
      <c r="E35" s="142"/>
      <c r="F35" s="142">
        <v>1</v>
      </c>
      <c r="G35" s="104"/>
      <c r="H35" s="51"/>
      <c r="I35" s="52">
        <f t="shared" si="1"/>
        <v>0</v>
      </c>
    </row>
    <row r="36" spans="1:9">
      <c r="A36" s="154">
        <v>2</v>
      </c>
      <c r="B36" s="25" t="s">
        <v>37</v>
      </c>
      <c r="C36" s="25" t="s">
        <v>38</v>
      </c>
      <c r="D36" s="140">
        <v>1</v>
      </c>
      <c r="E36" s="140" t="s">
        <v>39</v>
      </c>
      <c r="F36" s="140">
        <v>1</v>
      </c>
      <c r="G36" s="104"/>
      <c r="H36" s="51"/>
      <c r="I36" s="52">
        <f t="shared" si="1"/>
        <v>0</v>
      </c>
    </row>
    <row r="37" spans="1:9" ht="13.5" thickBot="1">
      <c r="A37" s="154">
        <v>3</v>
      </c>
      <c r="B37" s="15" t="s">
        <v>40</v>
      </c>
      <c r="C37" s="15" t="s">
        <v>170</v>
      </c>
      <c r="D37" s="141">
        <v>1</v>
      </c>
      <c r="E37" s="141"/>
      <c r="F37" s="141">
        <v>1</v>
      </c>
      <c r="G37" s="104"/>
      <c r="H37" s="51"/>
      <c r="I37" s="52">
        <f t="shared" si="1"/>
        <v>0</v>
      </c>
    </row>
    <row r="38" spans="1:9" ht="13.5" thickBot="1">
      <c r="A38" s="2"/>
      <c r="B38" s="34" t="s">
        <v>17</v>
      </c>
      <c r="C38" s="133"/>
      <c r="D38" s="144">
        <f>SUM(D35:D37)</f>
        <v>3</v>
      </c>
      <c r="E38" s="144">
        <f>SUM(E35:E37)</f>
        <v>0</v>
      </c>
      <c r="F38" s="144">
        <f>SUM(F35:F37)</f>
        <v>3</v>
      </c>
      <c r="G38" s="19">
        <f t="shared" ref="G38:I38" si="6">SUM(G35:G37)</f>
        <v>0</v>
      </c>
      <c r="H38" s="50">
        <f t="shared" si="6"/>
        <v>0</v>
      </c>
      <c r="I38" s="50">
        <f t="shared" si="6"/>
        <v>0</v>
      </c>
    </row>
    <row r="39" spans="1:9" ht="15.75" thickBot="1">
      <c r="A39" s="35"/>
      <c r="B39" s="16" t="s">
        <v>42</v>
      </c>
      <c r="C39" s="131"/>
      <c r="D39" s="153">
        <f>D15+D27+D33+D38</f>
        <v>98</v>
      </c>
      <c r="E39" s="153">
        <f t="shared" ref="E39:F39" si="7">E15+E27+E33+E38</f>
        <v>51</v>
      </c>
      <c r="F39" s="153">
        <f t="shared" si="7"/>
        <v>149</v>
      </c>
      <c r="G39" s="128">
        <f>G15+G27+G33+G38</f>
        <v>0</v>
      </c>
      <c r="H39" s="36">
        <f t="shared" ref="H39:I39" si="8">H15+H27+H33+H38</f>
        <v>0</v>
      </c>
      <c r="I39" s="36">
        <f t="shared" si="8"/>
        <v>0</v>
      </c>
    </row>
    <row r="40" spans="1:9">
      <c r="A40" s="12"/>
      <c r="B40" s="18"/>
      <c r="C40" s="18"/>
      <c r="D40" s="18"/>
      <c r="E40" s="18"/>
      <c r="F40" s="68"/>
      <c r="G40" s="125"/>
      <c r="H40" s="57"/>
      <c r="I40" s="57"/>
    </row>
    <row r="41" spans="1:9" ht="21" thickBot="1">
      <c r="A41" s="12"/>
      <c r="B41" s="174"/>
      <c r="C41" s="174"/>
      <c r="D41" s="174"/>
      <c r="E41" s="174"/>
      <c r="F41" s="175"/>
      <c r="G41" s="104"/>
      <c r="H41" s="51"/>
      <c r="I41" s="51"/>
    </row>
    <row r="42" spans="1:9" ht="16.5" thickBot="1">
      <c r="A42" s="37" t="s">
        <v>34</v>
      </c>
      <c r="B42" s="176" t="s">
        <v>44</v>
      </c>
      <c r="C42" s="176"/>
      <c r="D42" s="176"/>
      <c r="E42" s="176"/>
      <c r="F42" s="177"/>
      <c r="G42" s="104"/>
      <c r="H42" s="51"/>
      <c r="I42" s="51"/>
    </row>
    <row r="43" spans="1:9" ht="38.25">
      <c r="A43" s="38" t="s">
        <v>45</v>
      </c>
      <c r="B43" s="39" t="s">
        <v>46</v>
      </c>
      <c r="C43" s="39" t="s">
        <v>47</v>
      </c>
      <c r="D43" s="39" t="s">
        <v>5</v>
      </c>
      <c r="E43" s="40" t="s">
        <v>6</v>
      </c>
      <c r="F43" s="134" t="s">
        <v>48</v>
      </c>
      <c r="G43" s="104"/>
      <c r="H43" s="51"/>
      <c r="I43" s="51"/>
    </row>
    <row r="44" spans="1:9" ht="15">
      <c r="A44" s="156">
        <v>1</v>
      </c>
      <c r="B44" s="41" t="s">
        <v>49</v>
      </c>
      <c r="C44" s="41" t="s">
        <v>50</v>
      </c>
      <c r="D44" s="42">
        <v>1</v>
      </c>
      <c r="E44" s="42">
        <v>0</v>
      </c>
      <c r="F44" s="42">
        <f t="shared" ref="F44:F47" si="9">SUM(D44:E44)</f>
        <v>1</v>
      </c>
      <c r="G44" s="104"/>
      <c r="H44" s="51"/>
      <c r="I44" s="52">
        <f t="shared" si="1"/>
        <v>0</v>
      </c>
    </row>
    <row r="45" spans="1:9" ht="15">
      <c r="A45" s="157">
        <v>2</v>
      </c>
      <c r="B45" s="41" t="s">
        <v>51</v>
      </c>
      <c r="C45" s="41" t="s">
        <v>50</v>
      </c>
      <c r="D45" s="42">
        <v>3</v>
      </c>
      <c r="E45" s="42">
        <v>0</v>
      </c>
      <c r="F45" s="42">
        <f t="shared" si="9"/>
        <v>3</v>
      </c>
      <c r="G45" s="104"/>
      <c r="H45" s="51"/>
      <c r="I45" s="52">
        <f t="shared" si="1"/>
        <v>0</v>
      </c>
    </row>
    <row r="46" spans="1:9" ht="15.75" thickBot="1">
      <c r="A46" s="158">
        <v>3</v>
      </c>
      <c r="B46" s="43" t="s">
        <v>53</v>
      </c>
      <c r="C46" s="43" t="s">
        <v>52</v>
      </c>
      <c r="D46" s="44">
        <v>2</v>
      </c>
      <c r="E46" s="44">
        <v>0</v>
      </c>
      <c r="F46" s="44">
        <f t="shared" si="9"/>
        <v>2</v>
      </c>
      <c r="G46" s="104"/>
      <c r="H46" s="51"/>
      <c r="I46" s="52">
        <f t="shared" si="1"/>
        <v>0</v>
      </c>
    </row>
    <row r="47" spans="1:9" ht="18.75" thickBot="1">
      <c r="A47" s="120"/>
      <c r="B47" s="45" t="s">
        <v>54</v>
      </c>
      <c r="C47" s="46"/>
      <c r="D47" s="47">
        <f>SUM(D44:D46)</f>
        <v>6</v>
      </c>
      <c r="E47" s="47">
        <f>SUM(E44:E46)</f>
        <v>0</v>
      </c>
      <c r="F47" s="135">
        <f t="shared" si="9"/>
        <v>6</v>
      </c>
      <c r="G47" s="104"/>
      <c r="H47" s="51"/>
      <c r="I47" s="52"/>
    </row>
    <row r="48" spans="1:9" ht="18.75" thickBot="1">
      <c r="A48" s="120"/>
      <c r="B48" s="48" t="s">
        <v>55</v>
      </c>
      <c r="C48" s="46"/>
      <c r="D48" s="47">
        <f>D47+D39</f>
        <v>104</v>
      </c>
      <c r="E48" s="47">
        <f>E47+E39</f>
        <v>51</v>
      </c>
      <c r="F48" s="47">
        <f>F47+F39</f>
        <v>155</v>
      </c>
      <c r="G48" s="129"/>
      <c r="H48" s="53">
        <f>SUM(H8:H47)</f>
        <v>0</v>
      </c>
      <c r="I48" s="54">
        <f>SUM(I8:I47)</f>
        <v>0</v>
      </c>
    </row>
    <row r="49" spans="1:9">
      <c r="A49" s="73"/>
      <c r="G49" s="53" t="s">
        <v>68</v>
      </c>
      <c r="H49" s="53"/>
      <c r="I49" s="53">
        <f>H48+I48</f>
        <v>0</v>
      </c>
    </row>
    <row r="50" spans="1:9" ht="20.25" customHeight="1">
      <c r="A50" s="49" t="s">
        <v>57</v>
      </c>
      <c r="B50" t="s">
        <v>58</v>
      </c>
      <c r="C50" t="s">
        <v>59</v>
      </c>
    </row>
    <row r="51" spans="1:9">
      <c r="B51" t="s">
        <v>60</v>
      </c>
      <c r="C51" t="s">
        <v>61</v>
      </c>
    </row>
    <row r="52" spans="1:9">
      <c r="B52" t="s">
        <v>62</v>
      </c>
      <c r="C52" t="s">
        <v>63</v>
      </c>
    </row>
    <row r="53" spans="1:9">
      <c r="B53" s="73"/>
      <c r="C53" t="s">
        <v>64</v>
      </c>
    </row>
    <row r="54" spans="1:9">
      <c r="C54" t="s">
        <v>162</v>
      </c>
    </row>
    <row r="55" spans="1:9">
      <c r="C55" t="s">
        <v>163</v>
      </c>
    </row>
    <row r="56" spans="1:9">
      <c r="C56" t="s">
        <v>164</v>
      </c>
    </row>
    <row r="57" spans="1:9">
      <c r="C57" t="s">
        <v>165</v>
      </c>
    </row>
    <row r="58" spans="1:9">
      <c r="C58" t="s">
        <v>166</v>
      </c>
    </row>
    <row r="59" spans="1:9">
      <c r="C59" t="s">
        <v>167</v>
      </c>
    </row>
    <row r="60" spans="1:9">
      <c r="C60" t="s">
        <v>168</v>
      </c>
    </row>
    <row r="61" spans="1:9">
      <c r="C61" t="s">
        <v>169</v>
      </c>
    </row>
  </sheetData>
  <mergeCells count="10">
    <mergeCell ref="G3:I5"/>
    <mergeCell ref="B6:F6"/>
    <mergeCell ref="G6:G7"/>
    <mergeCell ref="H6:H7"/>
    <mergeCell ref="I6:I7"/>
    <mergeCell ref="B41:F41"/>
    <mergeCell ref="B42:F42"/>
    <mergeCell ref="B1:F1"/>
    <mergeCell ref="B2:F2"/>
    <mergeCell ref="B3:F4"/>
  </mergeCell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85" orientation="portrait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7"/>
  <sheetViews>
    <sheetView tabSelected="1" zoomScaleNormal="100" zoomScaleSheetLayoutView="75" workbookViewId="0">
      <selection activeCell="A43" sqref="A43"/>
    </sheetView>
  </sheetViews>
  <sheetFormatPr defaultRowHeight="12.75"/>
  <cols>
    <col min="2" max="2" width="32" customWidth="1"/>
    <col min="3" max="3" width="26" customWidth="1"/>
    <col min="4" max="4" width="12.7109375" customWidth="1"/>
    <col min="5" max="5" width="12.5703125" customWidth="1"/>
    <col min="6" max="6" width="13.7109375" customWidth="1"/>
  </cols>
  <sheetData>
    <row r="1" spans="1:6" ht="18">
      <c r="B1" s="178" t="s">
        <v>189</v>
      </c>
      <c r="C1" s="178"/>
      <c r="D1" s="178"/>
      <c r="E1" s="178"/>
      <c r="F1" s="178"/>
    </row>
    <row r="2" spans="1:6" ht="16.5" thickBot="1">
      <c r="B2" s="179" t="s">
        <v>187</v>
      </c>
      <c r="C2" s="179"/>
      <c r="D2" s="179"/>
      <c r="E2" s="179"/>
      <c r="F2" s="179"/>
    </row>
    <row r="3" spans="1:6" ht="12.75" customHeight="1">
      <c r="A3" s="1"/>
      <c r="B3" s="180" t="s">
        <v>171</v>
      </c>
      <c r="C3" s="180"/>
      <c r="D3" s="180"/>
      <c r="E3" s="180"/>
      <c r="F3" s="181"/>
    </row>
    <row r="4" spans="1:6" ht="13.5" thickBot="1">
      <c r="A4" s="2"/>
      <c r="B4" s="182"/>
      <c r="C4" s="182"/>
      <c r="D4" s="182"/>
      <c r="E4" s="182"/>
      <c r="F4" s="183"/>
    </row>
    <row r="5" spans="1:6" ht="26.25" thickBot="1">
      <c r="A5" s="160" t="s">
        <v>188</v>
      </c>
      <c r="B5" s="164" t="s">
        <v>3</v>
      </c>
      <c r="C5" s="164" t="s">
        <v>4</v>
      </c>
      <c r="D5" s="164" t="s">
        <v>5</v>
      </c>
      <c r="E5" s="165" t="s">
        <v>6</v>
      </c>
      <c r="F5" s="165" t="s">
        <v>7</v>
      </c>
    </row>
    <row r="6" spans="1:6" ht="27.75" customHeight="1" thickBot="1">
      <c r="A6" s="161"/>
      <c r="B6" s="207" t="s">
        <v>161</v>
      </c>
      <c r="C6" s="207"/>
      <c r="D6" s="207"/>
      <c r="E6" s="207"/>
      <c r="F6" s="207"/>
    </row>
    <row r="7" spans="1:6">
      <c r="A7" s="162" t="s">
        <v>8</v>
      </c>
      <c r="B7" s="172" t="s">
        <v>172</v>
      </c>
      <c r="C7" s="195"/>
      <c r="D7" s="196"/>
      <c r="E7" s="196"/>
      <c r="F7" s="197"/>
    </row>
    <row r="8" spans="1:6">
      <c r="A8" s="62">
        <v>1</v>
      </c>
      <c r="B8" s="77" t="s">
        <v>173</v>
      </c>
      <c r="C8" s="77" t="s">
        <v>11</v>
      </c>
      <c r="D8" s="159">
        <v>1</v>
      </c>
      <c r="E8" s="159">
        <v>0</v>
      </c>
      <c r="F8" s="159">
        <f>D8+E8</f>
        <v>1</v>
      </c>
    </row>
    <row r="9" spans="1:6">
      <c r="A9" s="62">
        <v>2</v>
      </c>
      <c r="B9" s="77" t="s">
        <v>146</v>
      </c>
      <c r="C9" s="77" t="s">
        <v>174</v>
      </c>
      <c r="D9" s="159">
        <v>2</v>
      </c>
      <c r="E9" s="159">
        <v>0</v>
      </c>
      <c r="F9" s="159">
        <f t="shared" ref="F9:F10" si="0">D9+E9</f>
        <v>2</v>
      </c>
    </row>
    <row r="10" spans="1:6" ht="13.5" thickBot="1">
      <c r="A10" s="10"/>
      <c r="B10" s="172" t="s">
        <v>54</v>
      </c>
      <c r="C10" s="77"/>
      <c r="D10" s="173">
        <f>SUM(D8:D9)</f>
        <v>3</v>
      </c>
      <c r="E10" s="173">
        <f>SUM(E8:E9)</f>
        <v>0</v>
      </c>
      <c r="F10" s="173">
        <f t="shared" si="0"/>
        <v>3</v>
      </c>
    </row>
    <row r="11" spans="1:6">
      <c r="A11" s="162" t="s">
        <v>18</v>
      </c>
      <c r="B11" s="172" t="s">
        <v>9</v>
      </c>
      <c r="C11" s="195"/>
      <c r="D11" s="196"/>
      <c r="E11" s="196"/>
      <c r="F11" s="197"/>
    </row>
    <row r="12" spans="1:6">
      <c r="A12" s="62">
        <v>3</v>
      </c>
      <c r="B12" s="51" t="s">
        <v>146</v>
      </c>
      <c r="C12" s="51" t="s">
        <v>147</v>
      </c>
      <c r="D12" s="51">
        <v>11</v>
      </c>
      <c r="E12" s="51">
        <v>0</v>
      </c>
      <c r="F12" s="51">
        <f>D12+E12</f>
        <v>11</v>
      </c>
    </row>
    <row r="13" spans="1:6">
      <c r="A13" s="62">
        <v>4</v>
      </c>
      <c r="B13" s="78" t="s">
        <v>186</v>
      </c>
      <c r="C13" s="51" t="s">
        <v>175</v>
      </c>
      <c r="D13" s="51">
        <v>22</v>
      </c>
      <c r="E13" s="51">
        <v>9</v>
      </c>
      <c r="F13" s="51">
        <f t="shared" ref="F13:F34" si="1">D13+E13</f>
        <v>31</v>
      </c>
    </row>
    <row r="14" spans="1:6">
      <c r="A14" s="62">
        <v>5</v>
      </c>
      <c r="B14" s="51" t="s">
        <v>148</v>
      </c>
      <c r="C14" s="51" t="s">
        <v>16</v>
      </c>
      <c r="D14" s="51">
        <v>2</v>
      </c>
      <c r="E14" s="51">
        <v>3</v>
      </c>
      <c r="F14" s="51">
        <f t="shared" si="1"/>
        <v>5</v>
      </c>
    </row>
    <row r="15" spans="1:6">
      <c r="A15" s="62">
        <v>6</v>
      </c>
      <c r="B15" s="51" t="s">
        <v>149</v>
      </c>
      <c r="C15" s="51" t="s">
        <v>15</v>
      </c>
      <c r="D15" s="51">
        <v>4</v>
      </c>
      <c r="E15" s="51">
        <v>4</v>
      </c>
      <c r="F15" s="51">
        <f t="shared" si="1"/>
        <v>8</v>
      </c>
    </row>
    <row r="16" spans="1:6">
      <c r="A16" s="62">
        <v>7</v>
      </c>
      <c r="B16" s="84" t="s">
        <v>150</v>
      </c>
      <c r="C16" s="84" t="s">
        <v>14</v>
      </c>
      <c r="D16" s="51">
        <v>4</v>
      </c>
      <c r="E16" s="51">
        <v>5</v>
      </c>
      <c r="F16" s="51">
        <f t="shared" si="1"/>
        <v>9</v>
      </c>
    </row>
    <row r="17" spans="1:6">
      <c r="A17" s="62">
        <v>8</v>
      </c>
      <c r="B17" s="84" t="s">
        <v>12</v>
      </c>
      <c r="C17" s="84" t="s">
        <v>13</v>
      </c>
      <c r="D17" s="51">
        <v>8</v>
      </c>
      <c r="E17" s="51">
        <v>0</v>
      </c>
      <c r="F17" s="51">
        <f t="shared" si="1"/>
        <v>8</v>
      </c>
    </row>
    <row r="18" spans="1:6">
      <c r="A18" s="62">
        <v>9</v>
      </c>
      <c r="B18" s="51" t="s">
        <v>151</v>
      </c>
      <c r="C18" s="51" t="s">
        <v>152</v>
      </c>
      <c r="D18" s="51">
        <v>8</v>
      </c>
      <c r="E18" s="51">
        <v>6</v>
      </c>
      <c r="F18" s="51">
        <f t="shared" si="1"/>
        <v>14</v>
      </c>
    </row>
    <row r="19" spans="1:6" ht="13.5" thickBot="1">
      <c r="A19" s="12"/>
      <c r="B19" s="53" t="s">
        <v>54</v>
      </c>
      <c r="C19" s="71"/>
      <c r="D19" s="71">
        <f>SUM(D12:D18)</f>
        <v>59</v>
      </c>
      <c r="E19" s="71">
        <f>SUM(E12:E18)</f>
        <v>27</v>
      </c>
      <c r="F19" s="71">
        <f t="shared" si="1"/>
        <v>86</v>
      </c>
    </row>
    <row r="20" spans="1:6">
      <c r="A20" s="162" t="s">
        <v>20</v>
      </c>
      <c r="B20" s="53" t="s">
        <v>27</v>
      </c>
      <c r="C20" s="198"/>
      <c r="D20" s="199"/>
      <c r="E20" s="199"/>
      <c r="F20" s="200"/>
    </row>
    <row r="21" spans="1:6">
      <c r="A21" s="62">
        <v>10</v>
      </c>
      <c r="B21" s="51" t="s">
        <v>29</v>
      </c>
      <c r="C21" s="82" t="s">
        <v>31</v>
      </c>
      <c r="D21" s="51">
        <v>2</v>
      </c>
      <c r="E21" s="51">
        <v>3</v>
      </c>
      <c r="F21" s="51">
        <f t="shared" si="1"/>
        <v>5</v>
      </c>
    </row>
    <row r="22" spans="1:6">
      <c r="A22" s="62">
        <v>11</v>
      </c>
      <c r="B22" s="51" t="s">
        <v>29</v>
      </c>
      <c r="C22" s="166">
        <v>1180</v>
      </c>
      <c r="D22" s="51">
        <v>2</v>
      </c>
      <c r="E22" s="51">
        <v>0</v>
      </c>
      <c r="F22" s="51">
        <f t="shared" si="1"/>
        <v>2</v>
      </c>
    </row>
    <row r="23" spans="1:6">
      <c r="A23" s="62">
        <v>12</v>
      </c>
      <c r="B23" s="51" t="s">
        <v>28</v>
      </c>
      <c r="C23" s="81">
        <v>1150</v>
      </c>
      <c r="D23" s="51">
        <v>5</v>
      </c>
      <c r="E23" s="51">
        <v>5</v>
      </c>
      <c r="F23" s="51">
        <f t="shared" si="1"/>
        <v>10</v>
      </c>
    </row>
    <row r="24" spans="1:6">
      <c r="A24" s="62">
        <v>13</v>
      </c>
      <c r="B24" s="51" t="s">
        <v>29</v>
      </c>
      <c r="C24" s="166">
        <v>5235</v>
      </c>
      <c r="D24" s="51">
        <v>9</v>
      </c>
      <c r="E24" s="51">
        <v>12</v>
      </c>
      <c r="F24" s="51">
        <f t="shared" si="1"/>
        <v>21</v>
      </c>
    </row>
    <row r="25" spans="1:6">
      <c r="A25" s="62">
        <v>14</v>
      </c>
      <c r="B25" s="78" t="s">
        <v>181</v>
      </c>
      <c r="C25" s="169">
        <v>3515</v>
      </c>
      <c r="D25" s="51">
        <v>1</v>
      </c>
      <c r="E25" s="51">
        <v>0</v>
      </c>
      <c r="F25" s="51">
        <f t="shared" si="1"/>
        <v>1</v>
      </c>
    </row>
    <row r="26" spans="1:6">
      <c r="A26" s="62">
        <v>15</v>
      </c>
      <c r="B26" s="78" t="s">
        <v>33</v>
      </c>
      <c r="C26" s="170" t="s">
        <v>185</v>
      </c>
      <c r="D26" s="51">
        <v>1</v>
      </c>
      <c r="E26" s="51">
        <v>0</v>
      </c>
      <c r="F26" s="51">
        <f t="shared" si="1"/>
        <v>1</v>
      </c>
    </row>
    <row r="27" spans="1:6">
      <c r="A27" s="62">
        <v>16</v>
      </c>
      <c r="B27" s="84" t="s">
        <v>33</v>
      </c>
      <c r="C27" s="170" t="s">
        <v>178</v>
      </c>
      <c r="D27" s="51">
        <v>1</v>
      </c>
      <c r="E27" s="51">
        <v>0</v>
      </c>
      <c r="F27" s="51">
        <f t="shared" si="1"/>
        <v>1</v>
      </c>
    </row>
    <row r="28" spans="1:6">
      <c r="A28" s="62">
        <v>17</v>
      </c>
      <c r="B28" s="84" t="s">
        <v>33</v>
      </c>
      <c r="C28" s="169">
        <v>1505</v>
      </c>
      <c r="D28" s="51">
        <v>1</v>
      </c>
      <c r="E28" s="51">
        <v>0</v>
      </c>
      <c r="F28" s="51">
        <f t="shared" si="1"/>
        <v>1</v>
      </c>
    </row>
    <row r="29" spans="1:6">
      <c r="A29" s="62">
        <v>18</v>
      </c>
      <c r="B29" s="84" t="s">
        <v>33</v>
      </c>
      <c r="C29" s="169">
        <v>1015</v>
      </c>
      <c r="D29" s="51">
        <v>5</v>
      </c>
      <c r="E29" s="51">
        <v>0</v>
      </c>
      <c r="F29" s="51">
        <f t="shared" si="1"/>
        <v>5</v>
      </c>
    </row>
    <row r="30" spans="1:6">
      <c r="A30" s="62">
        <v>19</v>
      </c>
      <c r="B30" s="84" t="s">
        <v>33</v>
      </c>
      <c r="C30" s="169">
        <v>1020</v>
      </c>
      <c r="D30" s="51">
        <v>4</v>
      </c>
      <c r="E30" s="51">
        <v>0</v>
      </c>
      <c r="F30" s="51">
        <f t="shared" si="1"/>
        <v>4</v>
      </c>
    </row>
    <row r="31" spans="1:6">
      <c r="A31" s="62">
        <v>20</v>
      </c>
      <c r="B31" s="79" t="s">
        <v>182</v>
      </c>
      <c r="C31" s="170" t="s">
        <v>179</v>
      </c>
      <c r="D31" s="51">
        <v>1</v>
      </c>
      <c r="E31" s="51">
        <v>0</v>
      </c>
      <c r="F31" s="51">
        <f t="shared" si="1"/>
        <v>1</v>
      </c>
    </row>
    <row r="32" spans="1:6">
      <c r="A32" s="62">
        <v>21</v>
      </c>
      <c r="B32" s="79" t="s">
        <v>180</v>
      </c>
      <c r="C32" s="85" t="s">
        <v>183</v>
      </c>
      <c r="D32" s="84">
        <v>5</v>
      </c>
      <c r="E32" s="84">
        <v>0</v>
      </c>
      <c r="F32" s="51">
        <f t="shared" si="1"/>
        <v>5</v>
      </c>
    </row>
    <row r="33" spans="1:6">
      <c r="A33" s="62">
        <v>22</v>
      </c>
      <c r="B33" s="84" t="s">
        <v>155</v>
      </c>
      <c r="C33" s="171" t="s">
        <v>184</v>
      </c>
      <c r="D33" s="84">
        <v>6</v>
      </c>
      <c r="E33" s="84">
        <v>11</v>
      </c>
      <c r="F33" s="51">
        <f t="shared" si="1"/>
        <v>17</v>
      </c>
    </row>
    <row r="34" spans="1:6" ht="13.5" thickBot="1">
      <c r="A34" s="12"/>
      <c r="B34" s="53" t="s">
        <v>17</v>
      </c>
      <c r="C34" s="71"/>
      <c r="D34" s="71">
        <f>SUM(D21:D33)</f>
        <v>43</v>
      </c>
      <c r="E34" s="71">
        <f>SUM(E21:E33)</f>
        <v>31</v>
      </c>
      <c r="F34" s="71">
        <f t="shared" si="1"/>
        <v>74</v>
      </c>
    </row>
    <row r="35" spans="1:6">
      <c r="A35" s="162" t="s">
        <v>26</v>
      </c>
      <c r="B35" s="53" t="s">
        <v>158</v>
      </c>
      <c r="C35" s="198"/>
      <c r="D35" s="199"/>
      <c r="E35" s="199"/>
      <c r="F35" s="200"/>
    </row>
    <row r="36" spans="1:6">
      <c r="A36" s="62">
        <v>23</v>
      </c>
      <c r="B36" s="51" t="s">
        <v>159</v>
      </c>
      <c r="C36" s="51" t="s">
        <v>23</v>
      </c>
      <c r="D36" s="51">
        <v>1</v>
      </c>
      <c r="E36" s="51">
        <v>0</v>
      </c>
      <c r="F36" s="51">
        <f t="shared" ref="F36:F37" si="2">D36+E36</f>
        <v>1</v>
      </c>
    </row>
    <row r="37" spans="1:6">
      <c r="A37" s="62">
        <v>24</v>
      </c>
      <c r="B37" s="78" t="s">
        <v>159</v>
      </c>
      <c r="C37" s="78" t="s">
        <v>25</v>
      </c>
      <c r="D37" s="51">
        <v>7</v>
      </c>
      <c r="E37" s="51">
        <v>2</v>
      </c>
      <c r="F37" s="51">
        <f t="shared" si="2"/>
        <v>9</v>
      </c>
    </row>
    <row r="38" spans="1:6">
      <c r="A38" s="62">
        <v>25</v>
      </c>
      <c r="B38" s="78" t="s">
        <v>160</v>
      </c>
      <c r="C38" s="204"/>
      <c r="D38" s="205"/>
      <c r="E38" s="205"/>
      <c r="F38" s="206"/>
    </row>
    <row r="39" spans="1:6" ht="13.5" thickBot="1">
      <c r="A39" s="12"/>
      <c r="B39" s="53" t="s">
        <v>17</v>
      </c>
      <c r="C39" s="71"/>
      <c r="D39" s="71">
        <f>SUM(D36:D38)</f>
        <v>8</v>
      </c>
      <c r="E39" s="71">
        <f>SUM(E36:E38)</f>
        <v>2</v>
      </c>
      <c r="F39" s="71">
        <f>F36+F37</f>
        <v>10</v>
      </c>
    </row>
    <row r="40" spans="1:6">
      <c r="A40" s="162" t="s">
        <v>34</v>
      </c>
      <c r="B40" s="167" t="s">
        <v>35</v>
      </c>
      <c r="C40" s="201"/>
      <c r="D40" s="202"/>
      <c r="E40" s="202"/>
      <c r="F40" s="203"/>
    </row>
    <row r="41" spans="1:6">
      <c r="A41" s="62">
        <v>26</v>
      </c>
      <c r="B41" s="80" t="s">
        <v>36</v>
      </c>
      <c r="C41" s="86">
        <v>2400</v>
      </c>
      <c r="D41" s="78">
        <v>1</v>
      </c>
      <c r="E41" s="78">
        <v>0</v>
      </c>
      <c r="F41" s="78">
        <v>1</v>
      </c>
    </row>
    <row r="42" spans="1:6">
      <c r="A42" s="62">
        <v>27</v>
      </c>
      <c r="B42" s="51" t="s">
        <v>37</v>
      </c>
      <c r="C42" s="51" t="s">
        <v>38</v>
      </c>
      <c r="D42" s="51">
        <v>1</v>
      </c>
      <c r="E42" s="51">
        <v>0</v>
      </c>
      <c r="F42" s="51">
        <v>1</v>
      </c>
    </row>
    <row r="43" spans="1:6">
      <c r="A43" s="62">
        <v>28</v>
      </c>
      <c r="B43" s="51" t="s">
        <v>40</v>
      </c>
      <c r="C43" s="51" t="s">
        <v>170</v>
      </c>
      <c r="D43" s="51">
        <v>1</v>
      </c>
      <c r="E43" s="51">
        <v>0</v>
      </c>
      <c r="F43" s="51">
        <v>1</v>
      </c>
    </row>
    <row r="44" spans="1:6" ht="13.5" thickBot="1">
      <c r="A44" s="12"/>
      <c r="B44" s="53" t="s">
        <v>17</v>
      </c>
      <c r="C44" s="71"/>
      <c r="D44" s="71">
        <f>SUM(D41:D43)</f>
        <v>3</v>
      </c>
      <c r="E44" s="71">
        <f>SUM(E41:E43)</f>
        <v>0</v>
      </c>
      <c r="F44" s="71">
        <f t="shared" ref="F44" si="3">D44+E44</f>
        <v>3</v>
      </c>
    </row>
    <row r="45" spans="1:6" ht="15.75" thickBot="1">
      <c r="A45" s="163"/>
      <c r="B45" s="53" t="s">
        <v>42</v>
      </c>
      <c r="C45" s="71"/>
      <c r="D45" s="168">
        <f>D10+D19+D34+D39+D44</f>
        <v>116</v>
      </c>
      <c r="E45" s="168">
        <f>E10+E19+E34+E39+E44</f>
        <v>60</v>
      </c>
      <c r="F45" s="168">
        <f>F10+F19+F34+F39+F44</f>
        <v>176</v>
      </c>
    </row>
    <row r="46" spans="1:6">
      <c r="A46" s="12"/>
      <c r="B46" s="18"/>
      <c r="C46" s="18"/>
      <c r="D46" s="18"/>
      <c r="E46" s="18"/>
      <c r="F46" s="18"/>
    </row>
    <row r="47" spans="1:6">
      <c r="A47" s="73"/>
    </row>
    <row r="48" spans="1:6" ht="20.25" customHeight="1">
      <c r="A48" s="49" t="s">
        <v>57</v>
      </c>
      <c r="B48" t="s">
        <v>58</v>
      </c>
      <c r="C48" t="s">
        <v>59</v>
      </c>
    </row>
    <row r="49" spans="2:3">
      <c r="B49" t="s">
        <v>60</v>
      </c>
      <c r="C49" t="s">
        <v>61</v>
      </c>
    </row>
    <row r="50" spans="2:3">
      <c r="B50" t="s">
        <v>62</v>
      </c>
      <c r="C50" t="s">
        <v>63</v>
      </c>
    </row>
    <row r="51" spans="2:3">
      <c r="B51" s="73"/>
      <c r="C51" t="s">
        <v>64</v>
      </c>
    </row>
    <row r="52" spans="2:3">
      <c r="C52" t="s">
        <v>162</v>
      </c>
    </row>
    <row r="53" spans="2:3">
      <c r="C53" t="s">
        <v>163</v>
      </c>
    </row>
    <row r="54" spans="2:3">
      <c r="C54" t="s">
        <v>164</v>
      </c>
    </row>
    <row r="55" spans="2:3">
      <c r="C55" t="s">
        <v>165</v>
      </c>
    </row>
    <row r="56" spans="2:3">
      <c r="C56" t="s">
        <v>176</v>
      </c>
    </row>
    <row r="57" spans="2:3">
      <c r="C57" t="s">
        <v>177</v>
      </c>
    </row>
  </sheetData>
  <mergeCells count="10">
    <mergeCell ref="B1:F1"/>
    <mergeCell ref="B2:F2"/>
    <mergeCell ref="B3:F4"/>
    <mergeCell ref="B6:F6"/>
    <mergeCell ref="C7:F7"/>
    <mergeCell ref="C11:F11"/>
    <mergeCell ref="C20:F20"/>
    <mergeCell ref="C35:F35"/>
    <mergeCell ref="C40:F40"/>
    <mergeCell ref="C38:F38"/>
  </mergeCell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85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B11" sqref="B11:L11"/>
    </sheetView>
  </sheetViews>
  <sheetFormatPr defaultRowHeight="12.75"/>
  <cols>
    <col min="1" max="1" width="6.5703125" style="51" customWidth="1"/>
    <col min="2" max="2" width="13.5703125" style="51" customWidth="1"/>
    <col min="3" max="3" width="10.85546875" style="51" bestFit="1" customWidth="1"/>
    <col min="4" max="5" width="9.42578125" style="51" bestFit="1" customWidth="1"/>
    <col min="6" max="6" width="10.7109375" style="51" bestFit="1" customWidth="1"/>
    <col min="7" max="7" width="9.85546875" style="51" customWidth="1"/>
    <col min="8" max="8" width="12.85546875" style="51" customWidth="1"/>
    <col min="9" max="9" width="11.85546875" style="51" customWidth="1"/>
    <col min="10" max="11" width="9.42578125" style="51" bestFit="1" customWidth="1"/>
    <col min="12" max="12" width="11.140625" style="51" customWidth="1"/>
    <col min="13" max="16384" width="9.140625" style="51"/>
  </cols>
  <sheetData>
    <row r="1" spans="1:13" ht="18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3" ht="18">
      <c r="A2" s="210" t="s">
        <v>69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3">
      <c r="A3" s="209" t="s">
        <v>70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3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3">
      <c r="A5" s="51" t="s">
        <v>71</v>
      </c>
      <c r="B5" s="51" t="s">
        <v>72</v>
      </c>
      <c r="C5" s="51" t="s">
        <v>73</v>
      </c>
      <c r="D5" s="51" t="s">
        <v>19</v>
      </c>
      <c r="E5" s="51" t="s">
        <v>21</v>
      </c>
      <c r="F5" s="51" t="s">
        <v>27</v>
      </c>
      <c r="G5" s="51" t="s">
        <v>74</v>
      </c>
      <c r="H5" s="51" t="s">
        <v>37</v>
      </c>
      <c r="I5" s="51" t="s">
        <v>40</v>
      </c>
      <c r="J5" s="51" t="s">
        <v>75</v>
      </c>
      <c r="K5" s="51" t="s">
        <v>76</v>
      </c>
      <c r="L5" s="51" t="s">
        <v>42</v>
      </c>
    </row>
    <row r="6" spans="1:13" ht="18">
      <c r="A6" s="51">
        <v>1</v>
      </c>
      <c r="B6" s="208" t="s">
        <v>77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3" ht="18">
      <c r="B7" s="63" t="s">
        <v>78</v>
      </c>
      <c r="C7" s="51">
        <v>116250</v>
      </c>
      <c r="D7" s="51">
        <v>7050</v>
      </c>
      <c r="E7" s="51">
        <v>1400</v>
      </c>
      <c r="F7" s="51">
        <v>81600</v>
      </c>
      <c r="G7" s="51">
        <v>500</v>
      </c>
      <c r="H7" s="51">
        <v>2500</v>
      </c>
      <c r="I7" s="51">
        <v>1000</v>
      </c>
      <c r="J7" s="51">
        <v>26350</v>
      </c>
      <c r="K7" s="51">
        <v>5000</v>
      </c>
      <c r="L7" s="64">
        <f>SUM(C7:K7)</f>
        <v>241650</v>
      </c>
    </row>
    <row r="8" spans="1:13" ht="18">
      <c r="B8" s="63" t="s">
        <v>79</v>
      </c>
      <c r="C8" s="51">
        <f>C7*10.3/100</f>
        <v>11973.75</v>
      </c>
      <c r="D8" s="51">
        <f t="shared" ref="D8:L8" si="0">D7*10.3/100</f>
        <v>726.15</v>
      </c>
      <c r="E8" s="51">
        <f t="shared" si="0"/>
        <v>144.20000000000002</v>
      </c>
      <c r="F8" s="51">
        <f t="shared" si="0"/>
        <v>8404.7999999999993</v>
      </c>
      <c r="G8" s="51">
        <f t="shared" si="0"/>
        <v>51.5</v>
      </c>
      <c r="H8" s="51">
        <f t="shared" si="0"/>
        <v>257.5</v>
      </c>
      <c r="I8" s="51">
        <f t="shared" si="0"/>
        <v>103</v>
      </c>
      <c r="J8" s="51">
        <f t="shared" si="0"/>
        <v>2714.05</v>
      </c>
      <c r="K8" s="51">
        <f t="shared" si="0"/>
        <v>515</v>
      </c>
      <c r="L8" s="66">
        <f t="shared" si="0"/>
        <v>24889.95</v>
      </c>
    </row>
    <row r="9" spans="1:13" ht="18">
      <c r="B9" s="63" t="s">
        <v>42</v>
      </c>
      <c r="C9" s="64">
        <f>C8+C7</f>
        <v>128223.75</v>
      </c>
      <c r="D9" s="64">
        <f t="shared" ref="D9:L9" si="1">D8+D7</f>
        <v>7776.15</v>
      </c>
      <c r="E9" s="64">
        <f t="shared" si="1"/>
        <v>1544.2</v>
      </c>
      <c r="F9" s="64">
        <f t="shared" si="1"/>
        <v>90004.800000000003</v>
      </c>
      <c r="G9" s="64">
        <f t="shared" si="1"/>
        <v>551.5</v>
      </c>
      <c r="H9" s="64">
        <f t="shared" si="1"/>
        <v>2757.5</v>
      </c>
      <c r="I9" s="64">
        <f t="shared" si="1"/>
        <v>1103</v>
      </c>
      <c r="J9" s="64">
        <f t="shared" si="1"/>
        <v>29064.05</v>
      </c>
      <c r="K9" s="64">
        <f t="shared" si="1"/>
        <v>5515</v>
      </c>
      <c r="L9" s="65">
        <f t="shared" si="1"/>
        <v>266539.95</v>
      </c>
    </row>
    <row r="11" spans="1:13" ht="18">
      <c r="A11" s="51">
        <v>2</v>
      </c>
      <c r="B11" s="208" t="s">
        <v>80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</row>
    <row r="12" spans="1:13" ht="18">
      <c r="B12" s="63" t="s">
        <v>78</v>
      </c>
      <c r="C12" s="51">
        <v>181800</v>
      </c>
      <c r="D12" s="51">
        <v>13500</v>
      </c>
      <c r="E12" s="51">
        <v>3900</v>
      </c>
      <c r="F12" s="51">
        <v>126000</v>
      </c>
      <c r="G12" s="62" t="s">
        <v>83</v>
      </c>
      <c r="H12" s="51">
        <v>4500</v>
      </c>
      <c r="I12" s="62" t="s">
        <v>83</v>
      </c>
      <c r="J12" s="51">
        <v>37550</v>
      </c>
      <c r="K12" s="51">
        <v>7000</v>
      </c>
      <c r="L12" s="64">
        <f>SUM(C12:K12)</f>
        <v>374250</v>
      </c>
    </row>
    <row r="13" spans="1:13" ht="18">
      <c r="B13" s="63" t="s">
        <v>79</v>
      </c>
      <c r="C13" s="51">
        <f>C12*10.3/100</f>
        <v>18725.400000000001</v>
      </c>
      <c r="D13" s="51">
        <f t="shared" ref="D13:L13" si="2">D12*10.3/100</f>
        <v>1390.5</v>
      </c>
      <c r="E13" s="51">
        <f t="shared" si="2"/>
        <v>401.7</v>
      </c>
      <c r="F13" s="51">
        <f t="shared" si="2"/>
        <v>12978</v>
      </c>
      <c r="G13" s="62" t="s">
        <v>83</v>
      </c>
      <c r="H13" s="51">
        <f t="shared" si="2"/>
        <v>463.5</v>
      </c>
      <c r="I13" s="62" t="s">
        <v>83</v>
      </c>
      <c r="J13" s="51">
        <f t="shared" si="2"/>
        <v>3867.65</v>
      </c>
      <c r="K13" s="51">
        <f t="shared" si="2"/>
        <v>721</v>
      </c>
      <c r="L13" s="67">
        <f t="shared" si="2"/>
        <v>38547.750000000007</v>
      </c>
    </row>
    <row r="14" spans="1:13" ht="18">
      <c r="B14" s="63" t="s">
        <v>42</v>
      </c>
      <c r="C14" s="64">
        <f>C12+C13</f>
        <v>200525.4</v>
      </c>
      <c r="D14" s="64">
        <f t="shared" ref="D14:L14" si="3">D12+D13</f>
        <v>14890.5</v>
      </c>
      <c r="E14" s="64">
        <f t="shared" si="3"/>
        <v>4301.7</v>
      </c>
      <c r="F14" s="64">
        <f t="shared" si="3"/>
        <v>138978</v>
      </c>
      <c r="G14" s="62" t="s">
        <v>83</v>
      </c>
      <c r="H14" s="64">
        <f t="shared" si="3"/>
        <v>4963.5</v>
      </c>
      <c r="I14" s="62" t="s">
        <v>83</v>
      </c>
      <c r="J14" s="64">
        <f t="shared" si="3"/>
        <v>41417.65</v>
      </c>
      <c r="K14" s="64">
        <f t="shared" si="3"/>
        <v>7721</v>
      </c>
      <c r="L14" s="64">
        <f t="shared" si="3"/>
        <v>412797.75</v>
      </c>
    </row>
    <row r="16" spans="1:13" ht="18">
      <c r="A16" s="51">
        <v>3</v>
      </c>
      <c r="B16" s="208" t="s">
        <v>81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51" t="s">
        <v>39</v>
      </c>
    </row>
    <row r="17" spans="1:12" ht="18">
      <c r="B17" s="63" t="s">
        <v>78</v>
      </c>
      <c r="C17" s="51">
        <v>192600</v>
      </c>
      <c r="D17" s="51">
        <v>16500</v>
      </c>
      <c r="E17" s="51">
        <v>3900</v>
      </c>
      <c r="F17" s="51">
        <v>126000</v>
      </c>
      <c r="G17" s="62" t="s">
        <v>83</v>
      </c>
      <c r="H17" s="51">
        <v>4500</v>
      </c>
      <c r="I17" s="62" t="s">
        <v>83</v>
      </c>
      <c r="J17" s="51">
        <v>38550</v>
      </c>
      <c r="K17" s="51">
        <v>7000</v>
      </c>
      <c r="L17" s="67">
        <f>SUM(C17:K17)</f>
        <v>389050</v>
      </c>
    </row>
    <row r="18" spans="1:12" ht="18">
      <c r="B18" s="63" t="s">
        <v>79</v>
      </c>
      <c r="C18" s="51">
        <f>C17*10.3/100</f>
        <v>19837.800000000003</v>
      </c>
      <c r="D18" s="51">
        <f t="shared" ref="D18:L18" si="4">D17*10.3/100</f>
        <v>1699.5</v>
      </c>
      <c r="E18" s="51">
        <f t="shared" si="4"/>
        <v>401.7</v>
      </c>
      <c r="F18" s="51">
        <f t="shared" si="4"/>
        <v>12978</v>
      </c>
      <c r="G18" s="62" t="s">
        <v>83</v>
      </c>
      <c r="H18" s="51">
        <f t="shared" si="4"/>
        <v>463.5</v>
      </c>
      <c r="I18" s="62" t="s">
        <v>83</v>
      </c>
      <c r="J18" s="51">
        <f t="shared" si="4"/>
        <v>3970.65</v>
      </c>
      <c r="K18" s="51">
        <f t="shared" si="4"/>
        <v>721</v>
      </c>
      <c r="L18" s="67">
        <f t="shared" si="4"/>
        <v>40072.15</v>
      </c>
    </row>
    <row r="19" spans="1:12" ht="18">
      <c r="B19" s="63" t="s">
        <v>42</v>
      </c>
      <c r="C19" s="64">
        <f>C17+C18</f>
        <v>212437.8</v>
      </c>
      <c r="D19" s="64">
        <f t="shared" ref="D19:L19" si="5">D17+D18</f>
        <v>18199.5</v>
      </c>
      <c r="E19" s="64">
        <f t="shared" si="5"/>
        <v>4301.7</v>
      </c>
      <c r="F19" s="64">
        <f t="shared" si="5"/>
        <v>138978</v>
      </c>
      <c r="G19" s="62" t="s">
        <v>83</v>
      </c>
      <c r="H19" s="64">
        <f t="shared" si="5"/>
        <v>4963.5</v>
      </c>
      <c r="I19" s="62" t="s">
        <v>83</v>
      </c>
      <c r="J19" s="64">
        <f t="shared" si="5"/>
        <v>42520.65</v>
      </c>
      <c r="K19" s="64">
        <f t="shared" si="5"/>
        <v>7721</v>
      </c>
      <c r="L19" s="64">
        <f t="shared" si="5"/>
        <v>429122.15</v>
      </c>
    </row>
    <row r="21" spans="1:12" ht="18">
      <c r="A21" s="51">
        <v>4</v>
      </c>
      <c r="B21" s="208" t="s">
        <v>82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</row>
    <row r="22" spans="1:12" ht="18">
      <c r="B22" s="63" t="s">
        <v>78</v>
      </c>
      <c r="C22" s="51">
        <v>204600</v>
      </c>
      <c r="D22" s="51">
        <v>16500</v>
      </c>
      <c r="E22" s="51">
        <v>3850</v>
      </c>
      <c r="F22" s="51">
        <v>134250</v>
      </c>
      <c r="G22" s="62" t="s">
        <v>83</v>
      </c>
      <c r="H22" s="51">
        <v>6000</v>
      </c>
      <c r="I22" s="62" t="s">
        <v>83</v>
      </c>
      <c r="J22" s="51">
        <v>41870</v>
      </c>
      <c r="K22" s="51">
        <v>7500</v>
      </c>
      <c r="L22" s="64">
        <f>SUM(C22:K22)</f>
        <v>414570</v>
      </c>
    </row>
    <row r="23" spans="1:12" ht="18">
      <c r="B23" s="63" t="s">
        <v>79</v>
      </c>
      <c r="C23" s="51">
        <f>C22*10.3/100</f>
        <v>21073.8</v>
      </c>
      <c r="D23" s="51">
        <f t="shared" ref="D23:L23" si="6">D22*10.3/100</f>
        <v>1699.5</v>
      </c>
      <c r="E23" s="51">
        <f t="shared" si="6"/>
        <v>396.55</v>
      </c>
      <c r="F23" s="51">
        <f t="shared" si="6"/>
        <v>13827.75</v>
      </c>
      <c r="G23" s="62" t="s">
        <v>83</v>
      </c>
      <c r="H23" s="51">
        <f t="shared" si="6"/>
        <v>618.00000000000011</v>
      </c>
      <c r="I23" s="62" t="s">
        <v>83</v>
      </c>
      <c r="J23" s="51">
        <f t="shared" si="6"/>
        <v>4312.6100000000006</v>
      </c>
      <c r="K23" s="51">
        <f t="shared" si="6"/>
        <v>772.5</v>
      </c>
      <c r="L23" s="67">
        <f t="shared" si="6"/>
        <v>42700.71</v>
      </c>
    </row>
    <row r="24" spans="1:12" ht="18">
      <c r="B24" s="63" t="s">
        <v>42</v>
      </c>
      <c r="C24" s="64">
        <f>C22+C23</f>
        <v>225673.8</v>
      </c>
      <c r="D24" s="64">
        <f t="shared" ref="D24:L24" si="7">D22+D23</f>
        <v>18199.5</v>
      </c>
      <c r="E24" s="64">
        <f t="shared" si="7"/>
        <v>4246.55</v>
      </c>
      <c r="F24" s="64">
        <f t="shared" si="7"/>
        <v>148077.75</v>
      </c>
      <c r="G24" s="62" t="s">
        <v>83</v>
      </c>
      <c r="H24" s="64">
        <f t="shared" si="7"/>
        <v>6618</v>
      </c>
      <c r="I24" s="62" t="s">
        <v>83</v>
      </c>
      <c r="J24" s="64">
        <f t="shared" si="7"/>
        <v>46182.61</v>
      </c>
      <c r="K24" s="64">
        <f t="shared" si="7"/>
        <v>8272.5</v>
      </c>
      <c r="L24" s="64">
        <f t="shared" si="7"/>
        <v>457270.71</v>
      </c>
    </row>
  </sheetData>
  <mergeCells count="7">
    <mergeCell ref="B16:L16"/>
    <mergeCell ref="B21:L21"/>
    <mergeCell ref="A3:L4"/>
    <mergeCell ref="A1:L1"/>
    <mergeCell ref="A2:L2"/>
    <mergeCell ref="B6:L6"/>
    <mergeCell ref="B11:L11"/>
  </mergeCells>
  <pageMargins left="0.25" right="0.25" top="0.5" bottom="0.5" header="0.5" footer="0.5"/>
  <pageSetup paperSize="40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2"/>
  <sheetViews>
    <sheetView topLeftCell="A66" zoomScaleNormal="100" zoomScaleSheetLayoutView="75" workbookViewId="0">
      <selection activeCell="A51" sqref="A51:A55"/>
    </sheetView>
  </sheetViews>
  <sheetFormatPr defaultRowHeight="12.75"/>
  <cols>
    <col min="1" max="1" width="7.7109375" bestFit="1" customWidth="1"/>
    <col min="2" max="2" width="30.42578125" customWidth="1"/>
    <col min="3" max="3" width="38.28515625" bestFit="1" customWidth="1"/>
    <col min="4" max="4" width="9.28515625" bestFit="1" customWidth="1"/>
    <col min="5" max="5" width="11.140625" customWidth="1"/>
    <col min="6" max="6" width="10.7109375" customWidth="1"/>
  </cols>
  <sheetData>
    <row r="1" spans="1:6" ht="12.75" customHeight="1">
      <c r="A1" s="211" t="s">
        <v>0</v>
      </c>
      <c r="B1" s="212"/>
      <c r="C1" s="212"/>
      <c r="D1" s="212"/>
      <c r="E1" s="212"/>
      <c r="F1" s="213"/>
    </row>
    <row r="2" spans="1:6" ht="13.5" customHeight="1" thickBot="1">
      <c r="A2" s="214"/>
      <c r="B2" s="215"/>
      <c r="C2" s="215"/>
      <c r="D2" s="215"/>
      <c r="E2" s="215"/>
      <c r="F2" s="216"/>
    </row>
    <row r="3" spans="1:6" ht="12.75" customHeight="1">
      <c r="A3" s="217" t="s">
        <v>143</v>
      </c>
      <c r="B3" s="180"/>
      <c r="C3" s="180"/>
      <c r="D3" s="180"/>
      <c r="E3" s="180"/>
      <c r="F3" s="181"/>
    </row>
    <row r="4" spans="1:6" ht="13.5" customHeight="1" thickBot="1">
      <c r="A4" s="218"/>
      <c r="B4" s="219"/>
      <c r="C4" s="219"/>
      <c r="D4" s="219"/>
      <c r="E4" s="219"/>
      <c r="F4" s="220"/>
    </row>
    <row r="5" spans="1:6" ht="25.5" customHeight="1" thickBot="1">
      <c r="A5" s="96" t="s">
        <v>45</v>
      </c>
      <c r="B5" s="221" t="s">
        <v>134</v>
      </c>
      <c r="C5" s="222"/>
      <c r="D5" s="222"/>
      <c r="E5" s="222"/>
      <c r="F5" s="192"/>
    </row>
    <row r="6" spans="1:6" ht="13.5" thickBot="1">
      <c r="A6" s="37" t="s">
        <v>8</v>
      </c>
      <c r="B6" s="101" t="s">
        <v>9</v>
      </c>
      <c r="C6" s="101"/>
      <c r="D6" s="101"/>
      <c r="E6" s="101"/>
      <c r="F6" s="101"/>
    </row>
    <row r="7" spans="1:6">
      <c r="A7" s="97"/>
      <c r="B7" s="77" t="s">
        <v>111</v>
      </c>
      <c r="C7" s="77" t="s">
        <v>123</v>
      </c>
      <c r="D7" s="91">
        <v>1</v>
      </c>
      <c r="E7" s="90">
        <v>0</v>
      </c>
      <c r="F7" s="91">
        <f t="shared" ref="F7:F18" si="0">D7+E7</f>
        <v>1</v>
      </c>
    </row>
    <row r="8" spans="1:6">
      <c r="A8" s="97"/>
      <c r="B8" s="77" t="s">
        <v>113</v>
      </c>
      <c r="C8" s="77" t="s">
        <v>108</v>
      </c>
      <c r="D8" s="91">
        <v>1</v>
      </c>
      <c r="E8" s="90">
        <v>0</v>
      </c>
      <c r="F8" s="91">
        <f t="shared" si="0"/>
        <v>1</v>
      </c>
    </row>
    <row r="9" spans="1:6" ht="18.75" customHeight="1">
      <c r="A9" s="102" t="s">
        <v>139</v>
      </c>
      <c r="B9" s="77" t="s">
        <v>138</v>
      </c>
      <c r="C9" s="77" t="s">
        <v>108</v>
      </c>
      <c r="D9" s="91">
        <v>10</v>
      </c>
      <c r="E9" s="90">
        <v>0</v>
      </c>
      <c r="F9" s="91">
        <f t="shared" si="0"/>
        <v>10</v>
      </c>
    </row>
    <row r="10" spans="1:6">
      <c r="A10" s="97"/>
      <c r="B10" s="78" t="s">
        <v>114</v>
      </c>
      <c r="C10" s="78" t="s">
        <v>112</v>
      </c>
      <c r="D10" s="92">
        <v>3</v>
      </c>
      <c r="E10" s="92">
        <v>2</v>
      </c>
      <c r="F10" s="91">
        <f t="shared" si="0"/>
        <v>5</v>
      </c>
    </row>
    <row r="11" spans="1:6">
      <c r="A11" s="97"/>
      <c r="B11" s="78" t="s">
        <v>115</v>
      </c>
      <c r="C11" s="78" t="s">
        <v>109</v>
      </c>
      <c r="D11" s="92">
        <v>3</v>
      </c>
      <c r="E11" s="92">
        <v>5</v>
      </c>
      <c r="F11" s="91">
        <f t="shared" si="0"/>
        <v>8</v>
      </c>
    </row>
    <row r="12" spans="1:6">
      <c r="A12" s="97"/>
      <c r="B12" s="79" t="s">
        <v>114</v>
      </c>
      <c r="C12" s="79" t="s">
        <v>110</v>
      </c>
      <c r="D12" s="92">
        <v>5</v>
      </c>
      <c r="E12" s="92">
        <v>4</v>
      </c>
      <c r="F12" s="91">
        <f t="shared" si="0"/>
        <v>9</v>
      </c>
    </row>
    <row r="13" spans="1:6">
      <c r="A13" s="97"/>
      <c r="B13" s="78" t="s">
        <v>114</v>
      </c>
      <c r="C13" s="51" t="s">
        <v>116</v>
      </c>
      <c r="D13" s="92">
        <v>3</v>
      </c>
      <c r="E13" s="92">
        <v>2</v>
      </c>
      <c r="F13" s="91">
        <f t="shared" si="0"/>
        <v>5</v>
      </c>
    </row>
    <row r="14" spans="1:6">
      <c r="A14" s="97"/>
      <c r="B14" s="78" t="s">
        <v>117</v>
      </c>
      <c r="C14" s="78" t="s">
        <v>118</v>
      </c>
      <c r="D14" s="92">
        <v>1</v>
      </c>
      <c r="E14" s="92">
        <v>0</v>
      </c>
      <c r="F14" s="91">
        <f t="shared" si="0"/>
        <v>1</v>
      </c>
    </row>
    <row r="15" spans="1:6">
      <c r="A15" s="97"/>
      <c r="B15" s="79" t="s">
        <v>117</v>
      </c>
      <c r="C15" s="79" t="s">
        <v>119</v>
      </c>
      <c r="D15" s="92">
        <v>7</v>
      </c>
      <c r="E15" s="92">
        <v>1</v>
      </c>
      <c r="F15" s="91">
        <f t="shared" si="0"/>
        <v>8</v>
      </c>
    </row>
    <row r="16" spans="1:6">
      <c r="A16" s="97"/>
      <c r="B16" s="78" t="s">
        <v>117</v>
      </c>
      <c r="C16" s="79" t="s">
        <v>116</v>
      </c>
      <c r="D16" s="92">
        <v>3</v>
      </c>
      <c r="E16" s="92">
        <v>6</v>
      </c>
      <c r="F16" s="91">
        <f t="shared" si="0"/>
        <v>9</v>
      </c>
    </row>
    <row r="17" spans="1:6">
      <c r="A17" s="98"/>
      <c r="B17" s="78" t="s">
        <v>120</v>
      </c>
      <c r="C17" s="78" t="s">
        <v>24</v>
      </c>
      <c r="D17" s="92">
        <v>0</v>
      </c>
      <c r="E17" s="92">
        <v>2</v>
      </c>
      <c r="F17" s="91">
        <f t="shared" si="0"/>
        <v>2</v>
      </c>
    </row>
    <row r="18" spans="1:6">
      <c r="A18" s="98"/>
      <c r="B18" s="78" t="s">
        <v>120</v>
      </c>
      <c r="C18" s="78" t="s">
        <v>121</v>
      </c>
      <c r="D18" s="92">
        <v>1</v>
      </c>
      <c r="E18" s="92">
        <v>0</v>
      </c>
      <c r="F18" s="91">
        <f t="shared" si="0"/>
        <v>1</v>
      </c>
    </row>
    <row r="19" spans="1:6">
      <c r="A19" s="98"/>
      <c r="B19" s="71" t="s">
        <v>17</v>
      </c>
      <c r="C19" s="71"/>
      <c r="D19" s="93">
        <f>SUM(D7:D18)</f>
        <v>38</v>
      </c>
      <c r="E19" s="93">
        <f>SUM(E7:E18)</f>
        <v>22</v>
      </c>
      <c r="F19" s="94">
        <f>SUM(F7:F18)</f>
        <v>60</v>
      </c>
    </row>
    <row r="20" spans="1:6" ht="13.5" thickBot="1">
      <c r="A20" s="98"/>
      <c r="B20" s="74"/>
      <c r="C20" s="74"/>
      <c r="D20" s="75"/>
      <c r="E20" s="75"/>
      <c r="F20" s="76"/>
    </row>
    <row r="21" spans="1:6" ht="13.5" thickBot="1">
      <c r="A21" s="96" t="s">
        <v>18</v>
      </c>
      <c r="B21" s="19" t="s">
        <v>122</v>
      </c>
      <c r="C21" s="19"/>
      <c r="D21" s="24"/>
      <c r="E21" s="24"/>
      <c r="F21" s="69"/>
    </row>
    <row r="22" spans="1:6">
      <c r="A22" s="98"/>
      <c r="B22" s="78" t="s">
        <v>127</v>
      </c>
      <c r="C22" s="78" t="s">
        <v>124</v>
      </c>
      <c r="D22" s="51">
        <v>1</v>
      </c>
      <c r="E22" s="51">
        <v>0</v>
      </c>
      <c r="F22" s="51">
        <v>1</v>
      </c>
    </row>
    <row r="23" spans="1:6">
      <c r="A23" s="98"/>
      <c r="B23" s="78" t="s">
        <v>127</v>
      </c>
      <c r="C23" s="78" t="s">
        <v>125</v>
      </c>
      <c r="D23" s="51">
        <v>4</v>
      </c>
      <c r="E23" s="51">
        <v>0</v>
      </c>
      <c r="F23" s="51">
        <v>4</v>
      </c>
    </row>
    <row r="24" spans="1:6">
      <c r="A24" s="98"/>
      <c r="B24" s="78" t="s">
        <v>128</v>
      </c>
      <c r="C24" s="78" t="s">
        <v>126</v>
      </c>
      <c r="D24" s="51">
        <v>2</v>
      </c>
      <c r="E24" s="51">
        <v>0</v>
      </c>
      <c r="F24" s="51">
        <v>2</v>
      </c>
    </row>
    <row r="25" spans="1:6">
      <c r="A25" s="98"/>
      <c r="B25" s="71" t="s">
        <v>17</v>
      </c>
      <c r="C25" s="71"/>
      <c r="D25" s="71">
        <f>SUM(D22:D24)</f>
        <v>7</v>
      </c>
      <c r="E25" s="71">
        <f>SUM(E22:E24)</f>
        <v>0</v>
      </c>
      <c r="F25" s="71">
        <f>SUM(F22:F24)</f>
        <v>7</v>
      </c>
    </row>
    <row r="26" spans="1:6" ht="13.5" thickBot="1">
      <c r="A26" s="99"/>
      <c r="B26" s="18"/>
      <c r="C26" s="18"/>
      <c r="D26" s="18"/>
      <c r="E26" s="18"/>
      <c r="F26" s="68"/>
    </row>
    <row r="27" spans="1:6" ht="13.5" thickBot="1">
      <c r="A27" s="96" t="s">
        <v>20</v>
      </c>
      <c r="B27" s="19" t="s">
        <v>27</v>
      </c>
      <c r="C27" s="19"/>
      <c r="D27" s="24"/>
      <c r="E27" s="24"/>
      <c r="F27" s="69"/>
    </row>
    <row r="28" spans="1:6" ht="26.25">
      <c r="A28" s="102" t="s">
        <v>140</v>
      </c>
      <c r="B28" s="78" t="s">
        <v>94</v>
      </c>
      <c r="C28" s="78" t="s">
        <v>95</v>
      </c>
      <c r="D28" s="51">
        <v>5</v>
      </c>
      <c r="E28" s="51">
        <v>0</v>
      </c>
      <c r="F28" s="51">
        <f>SUM(D28:E28)</f>
        <v>5</v>
      </c>
    </row>
    <row r="29" spans="1:6" ht="26.25">
      <c r="A29" s="102" t="s">
        <v>140</v>
      </c>
      <c r="B29" s="78" t="s">
        <v>135</v>
      </c>
      <c r="C29" s="78" t="s">
        <v>96</v>
      </c>
      <c r="D29" s="51">
        <v>3</v>
      </c>
      <c r="E29" s="51">
        <v>14</v>
      </c>
      <c r="F29" s="51">
        <f t="shared" ref="F29:F34" si="1">SUM(D29:E29)</f>
        <v>17</v>
      </c>
    </row>
    <row r="30" spans="1:6">
      <c r="A30" s="97" t="s">
        <v>39</v>
      </c>
      <c r="B30" s="80" t="s">
        <v>136</v>
      </c>
      <c r="C30" s="78" t="s">
        <v>98</v>
      </c>
      <c r="D30" s="51">
        <v>4</v>
      </c>
      <c r="E30" s="51">
        <v>6</v>
      </c>
      <c r="F30" s="51">
        <f t="shared" si="1"/>
        <v>10</v>
      </c>
    </row>
    <row r="31" spans="1:6">
      <c r="A31" s="97"/>
      <c r="B31" s="51" t="s">
        <v>97</v>
      </c>
      <c r="C31" s="81" t="s">
        <v>99</v>
      </c>
      <c r="D31" s="51">
        <v>3</v>
      </c>
      <c r="E31" s="51">
        <v>7</v>
      </c>
      <c r="F31" s="51">
        <f t="shared" si="1"/>
        <v>10</v>
      </c>
    </row>
    <row r="32" spans="1:6">
      <c r="A32" s="97"/>
      <c r="B32" s="51" t="s">
        <v>97</v>
      </c>
      <c r="C32" s="51" t="s">
        <v>100</v>
      </c>
      <c r="D32" s="51">
        <v>7</v>
      </c>
      <c r="E32" s="51">
        <v>3</v>
      </c>
      <c r="F32" s="51">
        <f t="shared" si="1"/>
        <v>10</v>
      </c>
    </row>
    <row r="33" spans="1:6">
      <c r="A33" s="97"/>
      <c r="B33" s="51" t="s">
        <v>97</v>
      </c>
      <c r="C33" s="82" t="s">
        <v>101</v>
      </c>
      <c r="D33" s="51">
        <v>5</v>
      </c>
      <c r="E33" s="51">
        <v>1</v>
      </c>
      <c r="F33" s="51">
        <f t="shared" si="1"/>
        <v>6</v>
      </c>
    </row>
    <row r="34" spans="1:6">
      <c r="A34" s="97"/>
      <c r="B34" s="78" t="s">
        <v>97</v>
      </c>
      <c r="C34" s="78" t="s">
        <v>102</v>
      </c>
      <c r="D34" s="51">
        <v>4</v>
      </c>
      <c r="E34" s="51">
        <v>2</v>
      </c>
      <c r="F34" s="51">
        <f t="shared" si="1"/>
        <v>6</v>
      </c>
    </row>
    <row r="35" spans="1:6">
      <c r="A35" s="98"/>
      <c r="B35" s="78" t="s">
        <v>97</v>
      </c>
      <c r="C35" s="80" t="s">
        <v>103</v>
      </c>
      <c r="D35" s="51">
        <v>1</v>
      </c>
      <c r="E35" s="51">
        <v>0</v>
      </c>
      <c r="F35" s="51">
        <f t="shared" ref="F35:F40" si="2">SUM(D35:E35)</f>
        <v>1</v>
      </c>
    </row>
    <row r="36" spans="1:6">
      <c r="A36" s="98"/>
      <c r="B36" s="78" t="s">
        <v>97</v>
      </c>
      <c r="C36" s="80" t="s">
        <v>107</v>
      </c>
      <c r="D36" s="51">
        <v>1</v>
      </c>
      <c r="E36" s="51">
        <v>0</v>
      </c>
      <c r="F36" s="51">
        <f t="shared" si="2"/>
        <v>1</v>
      </c>
    </row>
    <row r="37" spans="1:6">
      <c r="A37" s="98"/>
      <c r="B37" s="78" t="s">
        <v>104</v>
      </c>
      <c r="C37" s="83" t="s">
        <v>105</v>
      </c>
      <c r="D37" s="51">
        <v>2</v>
      </c>
      <c r="E37" s="51">
        <v>0</v>
      </c>
      <c r="F37" s="51">
        <f t="shared" si="2"/>
        <v>2</v>
      </c>
    </row>
    <row r="38" spans="1:6">
      <c r="A38" s="98"/>
      <c r="B38" s="84" t="s">
        <v>93</v>
      </c>
      <c r="C38" s="83" t="s">
        <v>106</v>
      </c>
      <c r="D38" s="51">
        <v>10</v>
      </c>
      <c r="E38" s="51">
        <v>0</v>
      </c>
      <c r="F38" s="51">
        <f t="shared" si="2"/>
        <v>10</v>
      </c>
    </row>
    <row r="39" spans="1:6">
      <c r="A39" s="98"/>
      <c r="B39" s="79" t="s">
        <v>93</v>
      </c>
      <c r="C39" s="85" t="s">
        <v>133</v>
      </c>
      <c r="D39" s="84">
        <v>4</v>
      </c>
      <c r="E39" s="84">
        <v>0</v>
      </c>
      <c r="F39" s="51">
        <f t="shared" si="2"/>
        <v>4</v>
      </c>
    </row>
    <row r="40" spans="1:6">
      <c r="A40" s="98"/>
      <c r="B40" s="71" t="s">
        <v>17</v>
      </c>
      <c r="C40" s="71"/>
      <c r="D40" s="71">
        <f>SUM(D28:D39)</f>
        <v>49</v>
      </c>
      <c r="E40" s="71">
        <f>SUM(E28:E39)</f>
        <v>33</v>
      </c>
      <c r="F40" s="71">
        <f t="shared" si="2"/>
        <v>82</v>
      </c>
    </row>
    <row r="41" spans="1:6" ht="13.5" thickBot="1">
      <c r="A41" s="99"/>
      <c r="B41" s="18"/>
      <c r="C41" s="18"/>
      <c r="D41" s="18"/>
      <c r="E41" s="18"/>
      <c r="F41" s="68"/>
    </row>
    <row r="42" spans="1:6" ht="13.5" thickBot="1">
      <c r="A42" s="96" t="s">
        <v>26</v>
      </c>
      <c r="B42" s="31" t="s">
        <v>35</v>
      </c>
      <c r="C42" s="31"/>
      <c r="D42" s="24"/>
      <c r="E42" s="24"/>
      <c r="F42" s="69"/>
    </row>
    <row r="43" spans="1:6">
      <c r="A43" s="106"/>
      <c r="B43" s="103" t="s">
        <v>36</v>
      </c>
      <c r="C43" s="86" t="s">
        <v>129</v>
      </c>
      <c r="D43" s="78">
        <v>1</v>
      </c>
      <c r="E43" s="78">
        <v>0</v>
      </c>
      <c r="F43" s="78">
        <v>1</v>
      </c>
    </row>
    <row r="44" spans="1:6">
      <c r="A44" s="99"/>
      <c r="B44" s="104" t="s">
        <v>37</v>
      </c>
      <c r="C44" s="51" t="s">
        <v>38</v>
      </c>
      <c r="D44" s="51">
        <v>1</v>
      </c>
      <c r="E44" s="78">
        <v>0</v>
      </c>
      <c r="F44" s="51">
        <v>1</v>
      </c>
    </row>
    <row r="45" spans="1:6">
      <c r="A45" s="99"/>
      <c r="B45" s="104" t="s">
        <v>40</v>
      </c>
      <c r="C45" s="51" t="s">
        <v>41</v>
      </c>
      <c r="D45" s="51">
        <v>1</v>
      </c>
      <c r="E45" s="78">
        <v>0</v>
      </c>
      <c r="F45" s="51">
        <v>1</v>
      </c>
    </row>
    <row r="46" spans="1:6" ht="13.5" thickBot="1">
      <c r="A46" s="107"/>
      <c r="B46" s="105" t="s">
        <v>17</v>
      </c>
      <c r="C46" s="71"/>
      <c r="D46" s="71">
        <f>SUM(D43:D45)</f>
        <v>3</v>
      </c>
      <c r="E46" s="71">
        <f>SUM(E43:E45)</f>
        <v>0</v>
      </c>
      <c r="F46" s="71">
        <f>SUM(F43:F45)</f>
        <v>3</v>
      </c>
    </row>
    <row r="47" spans="1:6">
      <c r="A47" s="75"/>
      <c r="B47" s="18"/>
      <c r="C47" s="18"/>
      <c r="D47" s="18"/>
      <c r="E47" s="18"/>
      <c r="F47" s="18"/>
    </row>
    <row r="48" spans="1:6" ht="21" thickBot="1">
      <c r="A48" s="75"/>
      <c r="B48" s="174"/>
      <c r="C48" s="174"/>
      <c r="D48" s="174"/>
      <c r="E48" s="174"/>
      <c r="F48" s="174"/>
    </row>
    <row r="49" spans="1:6" ht="16.5" thickBot="1">
      <c r="A49" s="87" t="s">
        <v>34</v>
      </c>
      <c r="B49" s="176" t="s">
        <v>44</v>
      </c>
      <c r="C49" s="176"/>
      <c r="D49" s="176"/>
      <c r="E49" s="176"/>
      <c r="F49" s="177"/>
    </row>
    <row r="50" spans="1:6" ht="39" thickBot="1">
      <c r="A50" s="3"/>
      <c r="B50" s="112" t="s">
        <v>46</v>
      </c>
      <c r="C50" s="108" t="s">
        <v>47</v>
      </c>
      <c r="D50" s="108" t="s">
        <v>5</v>
      </c>
      <c r="E50" s="109" t="s">
        <v>6</v>
      </c>
      <c r="F50" s="109" t="s">
        <v>48</v>
      </c>
    </row>
    <row r="51" spans="1:6" ht="15">
      <c r="A51" s="113"/>
      <c r="B51" s="110" t="s">
        <v>44</v>
      </c>
      <c r="C51" s="95" t="s">
        <v>132</v>
      </c>
      <c r="D51" s="70">
        <v>1</v>
      </c>
      <c r="E51" s="70">
        <v>0</v>
      </c>
      <c r="F51" s="70">
        <f>SUM(D51:E51)</f>
        <v>1</v>
      </c>
    </row>
    <row r="52" spans="1:6" ht="15.75">
      <c r="A52" s="114"/>
      <c r="B52" s="110" t="s">
        <v>44</v>
      </c>
      <c r="C52" s="95" t="s">
        <v>131</v>
      </c>
      <c r="D52" s="70">
        <v>7</v>
      </c>
      <c r="E52" s="70">
        <v>0</v>
      </c>
      <c r="F52" s="70">
        <f>SUM(D52:E52)</f>
        <v>7</v>
      </c>
    </row>
    <row r="53" spans="1:6" ht="15.75">
      <c r="A53" s="114"/>
      <c r="B53" s="110" t="s">
        <v>44</v>
      </c>
      <c r="C53" s="95" t="s">
        <v>130</v>
      </c>
      <c r="D53" s="70">
        <v>2</v>
      </c>
      <c r="E53" s="70">
        <v>0</v>
      </c>
      <c r="F53" s="70">
        <f>SUM(D53:E53)</f>
        <v>2</v>
      </c>
    </row>
    <row r="54" spans="1:6" ht="18">
      <c r="A54" s="99"/>
      <c r="B54" s="111" t="s">
        <v>54</v>
      </c>
      <c r="C54" s="88"/>
      <c r="D54" s="89">
        <f>SUM(D51:D53)</f>
        <v>10</v>
      </c>
      <c r="E54" s="89">
        <f>SUM(E51:E53)</f>
        <v>0</v>
      </c>
      <c r="F54" s="89">
        <f>SUM(D54:E54)</f>
        <v>10</v>
      </c>
    </row>
    <row r="55" spans="1:6" ht="18.75" thickBot="1">
      <c r="A55" s="107"/>
      <c r="B55" s="111" t="s">
        <v>55</v>
      </c>
      <c r="C55" s="88"/>
      <c r="D55" s="89">
        <f>D19+D25+D40+D46+D54</f>
        <v>107</v>
      </c>
      <c r="E55" s="89">
        <f>E19+E25+E40+E46+E54</f>
        <v>55</v>
      </c>
      <c r="F55" s="89">
        <f>F19+F25+F40+F46+F54</f>
        <v>162</v>
      </c>
    </row>
    <row r="56" spans="1:6">
      <c r="A56" s="100"/>
    </row>
    <row r="57" spans="1:6">
      <c r="A57" s="72" t="s">
        <v>43</v>
      </c>
      <c r="B57" s="73" t="s">
        <v>137</v>
      </c>
    </row>
    <row r="58" spans="1:6">
      <c r="B58" t="s">
        <v>56</v>
      </c>
    </row>
    <row r="59" spans="1:6" ht="21" customHeight="1">
      <c r="B59" s="73" t="s">
        <v>141</v>
      </c>
    </row>
    <row r="60" spans="1:6" ht="20.25">
      <c r="B60" s="73" t="s">
        <v>142</v>
      </c>
    </row>
    <row r="61" spans="1:6">
      <c r="A61" s="72" t="s">
        <v>57</v>
      </c>
      <c r="B61" s="100" t="s">
        <v>58</v>
      </c>
      <c r="C61" s="100" t="s">
        <v>59</v>
      </c>
    </row>
    <row r="62" spans="1:6">
      <c r="B62" t="s">
        <v>60</v>
      </c>
      <c r="C62" t="s">
        <v>61</v>
      </c>
    </row>
    <row r="63" spans="1:6">
      <c r="B63" t="s">
        <v>62</v>
      </c>
      <c r="C63" t="s">
        <v>63</v>
      </c>
    </row>
    <row r="64" spans="1:6">
      <c r="C64" t="s">
        <v>64</v>
      </c>
    </row>
    <row r="65" spans="3:3">
      <c r="C65" t="s">
        <v>84</v>
      </c>
    </row>
    <row r="66" spans="3:3">
      <c r="C66" t="s">
        <v>85</v>
      </c>
    </row>
    <row r="67" spans="3:3">
      <c r="C67" t="s">
        <v>86</v>
      </c>
    </row>
    <row r="68" spans="3:3">
      <c r="C68" t="s">
        <v>87</v>
      </c>
    </row>
    <row r="69" spans="3:3">
      <c r="C69" t="s">
        <v>88</v>
      </c>
    </row>
    <row r="70" spans="3:3">
      <c r="C70" t="s">
        <v>89</v>
      </c>
    </row>
    <row r="71" spans="3:3">
      <c r="C71" t="s">
        <v>90</v>
      </c>
    </row>
    <row r="72" spans="3:3">
      <c r="C72" t="s">
        <v>91</v>
      </c>
    </row>
    <row r="73" spans="3:3">
      <c r="C73" t="s">
        <v>92</v>
      </c>
    </row>
    <row r="290" spans="6:6">
      <c r="F290">
        <v>31</v>
      </c>
    </row>
    <row r="291" spans="6:6">
      <c r="F291">
        <v>3</v>
      </c>
    </row>
    <row r="292" spans="6:6">
      <c r="F292">
        <v>2</v>
      </c>
    </row>
    <row r="293" spans="6:6">
      <c r="F293">
        <v>16</v>
      </c>
    </row>
    <row r="294" spans="6:6">
      <c r="F294">
        <v>3</v>
      </c>
    </row>
    <row r="295" spans="6:6">
      <c r="F295">
        <v>2</v>
      </c>
    </row>
    <row r="296" spans="6:6">
      <c r="F296">
        <v>3</v>
      </c>
    </row>
    <row r="297" spans="6:6">
      <c r="F297">
        <v>8</v>
      </c>
    </row>
    <row r="298" spans="6:6">
      <c r="F298">
        <v>5</v>
      </c>
    </row>
    <row r="299" spans="6:6">
      <c r="F299">
        <v>2</v>
      </c>
    </row>
    <row r="300" spans="6:6">
      <c r="F300">
        <v>9</v>
      </c>
    </row>
    <row r="302" spans="6:6">
      <c r="F302">
        <f>SUM(F290:F301)</f>
        <v>84</v>
      </c>
    </row>
  </sheetData>
  <mergeCells count="5">
    <mergeCell ref="A1:F2"/>
    <mergeCell ref="A3:F4"/>
    <mergeCell ref="B48:F48"/>
    <mergeCell ref="B49:F49"/>
    <mergeCell ref="B5:F5"/>
  </mergeCells>
  <pageMargins left="0" right="0" top="0.38" bottom="1" header="0.36" footer="0.5"/>
  <pageSetup paperSize="55" scale="95" orientation="portrait" horizontalDpi="180" verticalDpi="180" r:id="rId1"/>
  <headerFooter alignWithMargins="0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 (2)</vt:lpstr>
      <vt:lpstr>Sheet1</vt:lpstr>
      <vt:lpstr>Sheet2</vt:lpstr>
      <vt:lpstr>AMC-2010-11</vt:lpstr>
      <vt:lpstr>'AMC-2010-11'!Print_Area</vt:lpstr>
      <vt:lpstr>Sheet1!Print_Area</vt:lpstr>
      <vt:lpstr>'Sheet1 (2)'!Print_Area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osfc</dc:creator>
  <cp:lastModifiedBy>OSFC107</cp:lastModifiedBy>
  <cp:lastPrinted>2013-08-17T12:28:33Z</cp:lastPrinted>
  <dcterms:created xsi:type="dcterms:W3CDTF">2009-09-10T06:55:03Z</dcterms:created>
  <dcterms:modified xsi:type="dcterms:W3CDTF">2013-08-19T10:08:28Z</dcterms:modified>
</cp:coreProperties>
</file>