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/>
  <bookViews>
    <workbookView xWindow="360" yWindow="60" windowWidth="11355" windowHeight="603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37" i="1"/>
  <c r="D32" l="1"/>
  <c r="F13"/>
  <c r="H13" s="1"/>
  <c r="F8"/>
  <c r="H8" s="1"/>
  <c r="F11"/>
  <c r="H11" s="1"/>
  <c r="F12"/>
  <c r="H12" s="1"/>
  <c r="F16"/>
  <c r="H16" s="1"/>
  <c r="F17"/>
  <c r="H17" s="1"/>
  <c r="F18"/>
  <c r="H18" s="1"/>
  <c r="F19"/>
  <c r="H19" s="1"/>
  <c r="F20"/>
  <c r="H20" s="1"/>
  <c r="F21"/>
  <c r="H21" s="1"/>
  <c r="F22"/>
  <c r="H22" s="1"/>
  <c r="F23"/>
  <c r="H23" s="1"/>
  <c r="F31"/>
  <c r="H31" s="1"/>
  <c r="D24"/>
  <c r="D29"/>
  <c r="D14"/>
  <c r="D39" l="1"/>
  <c r="H38"/>
</calcChain>
</file>

<file path=xl/sharedStrings.xml><?xml version="1.0" encoding="utf-8"?>
<sst xmlns="http://schemas.openxmlformats.org/spreadsheetml/2006/main" count="71" uniqueCount="56">
  <si>
    <t xml:space="preserve"> ITEM  NAME &amp; MAKE</t>
  </si>
  <si>
    <t>MODEL</t>
  </si>
  <si>
    <t>TOTAL NO. OF ITEM</t>
  </si>
  <si>
    <t>(A)</t>
  </si>
  <si>
    <t>SYSTEMS</t>
  </si>
  <si>
    <t>SUB-TOTAL</t>
  </si>
  <si>
    <t>(B)</t>
  </si>
  <si>
    <t>(C)</t>
  </si>
  <si>
    <t>16 PORT</t>
  </si>
  <si>
    <t>8 PORT</t>
  </si>
  <si>
    <t>(D)</t>
  </si>
  <si>
    <t>PRINTER</t>
  </si>
  <si>
    <t>WIPRO DMP</t>
  </si>
  <si>
    <t>HP LASER</t>
  </si>
  <si>
    <t>(E)</t>
  </si>
  <si>
    <t>PROJECTOR</t>
  </si>
  <si>
    <t>SONY</t>
  </si>
  <si>
    <t xml:space="preserve"> </t>
  </si>
  <si>
    <t>TOTAL</t>
  </si>
  <si>
    <t>(F)</t>
  </si>
  <si>
    <t>SUB TOTAL</t>
  </si>
  <si>
    <t>1. CUTTACK</t>
  </si>
  <si>
    <t>2. BHUBANESWAR</t>
  </si>
  <si>
    <t xml:space="preserve">DELL </t>
  </si>
  <si>
    <t>OPTIPLEX 755</t>
  </si>
  <si>
    <t>HP MFP</t>
  </si>
  <si>
    <t>NETWORK SWITCH</t>
  </si>
  <si>
    <t>D Link</t>
  </si>
  <si>
    <t>LAN MAINTENANCE HO &amp; BO</t>
  </si>
  <si>
    <t>LAPTOP</t>
  </si>
  <si>
    <t>E5410</t>
  </si>
  <si>
    <t>1606DN</t>
  </si>
  <si>
    <t>HP MFPX</t>
  </si>
  <si>
    <t>M1213nf</t>
  </si>
  <si>
    <t>M1136</t>
  </si>
  <si>
    <t>ITEM   NO.</t>
  </si>
  <si>
    <t>ODISHA STATE FINANCIAL CORPORATION</t>
  </si>
  <si>
    <t>OFFICE LOCATIONS</t>
  </si>
  <si>
    <t xml:space="preserve">HP LASER </t>
  </si>
  <si>
    <t>24 PORT</t>
  </si>
  <si>
    <t xml:space="preserve">UPS &amp; OTHERS </t>
  </si>
  <si>
    <t xml:space="preserve"> O.M.P. SQUARE, CUTTACK-753003 </t>
  </si>
  <si>
    <t>Purchase value</t>
  </si>
  <si>
    <t>Unit Price</t>
  </si>
  <si>
    <t>Total Price</t>
  </si>
  <si>
    <t>Cost of AMC</t>
  </si>
  <si>
    <t>AMC cost % to Purchase cost</t>
  </si>
  <si>
    <t>3. SAMBALPUR</t>
  </si>
  <si>
    <t>COMPUTER SYSTEMS ( INCLUDE MONITOR, KEYBOARD, MOUSE, CD-ROM DRIVE, SPEAKERS, WEB CAMS, TV CARD,  HEAD PHONES &amp;  WIRELESS PHONE  ETC.)</t>
  </si>
  <si>
    <t>HP/COMPAQ</t>
  </si>
  <si>
    <t>D290M/P4</t>
  </si>
  <si>
    <t>10 KVA EMERSON MAKE</t>
  </si>
  <si>
    <t>6 KVA TATA LIEBERT MAKE</t>
  </si>
  <si>
    <t>2 KVA EMERSON MAKE</t>
  </si>
  <si>
    <t>COMPUTER EQUIPMENTS  FOR  AMC FROM APRIL 20, 2025 TO APRIL 19, 2026</t>
  </si>
  <si>
    <t>OPTIPLEX 980 &amp; I5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</si>
</sst>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0" fillId="0" borderId="7" xfId="0" applyBorder="1"/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/>
    <xf numFmtId="0" fontId="4" fillId="0" borderId="4" xfId="0" applyFont="1" applyBorder="1" applyAlignment="1">
      <alignment vertical="top"/>
    </xf>
    <xf numFmtId="0" fontId="0" fillId="0" borderId="4" xfId="0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vertical="top"/>
    </xf>
    <xf numFmtId="0" fontId="2" fillId="0" borderId="5" xfId="0" applyFont="1" applyBorder="1" applyAlignment="1">
      <alignment vertical="top" wrapText="1"/>
    </xf>
    <xf numFmtId="0" fontId="4" fillId="0" borderId="4" xfId="0" applyFont="1" applyBorder="1" applyAlignment="1">
      <alignment horizontal="right" vertical="top" wrapText="1"/>
    </xf>
    <xf numFmtId="0" fontId="0" fillId="0" borderId="4" xfId="0" applyFill="1" applyBorder="1" applyAlignment="1">
      <alignment horizontal="left"/>
    </xf>
    <xf numFmtId="0" fontId="2" fillId="0" borderId="4" xfId="0" applyFont="1" applyFill="1" applyBorder="1"/>
    <xf numFmtId="0" fontId="0" fillId="0" borderId="4" xfId="0" applyNumberFormat="1" applyFill="1" applyBorder="1" applyAlignment="1">
      <alignment horizontal="left"/>
    </xf>
    <xf numFmtId="0" fontId="4" fillId="0" borderId="4" xfId="0" applyNumberFormat="1" applyFont="1" applyFill="1" applyBorder="1" applyAlignment="1">
      <alignment horizontal="left"/>
    </xf>
    <xf numFmtId="0" fontId="4" fillId="0" borderId="4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8" fillId="2" borderId="4" xfId="0" applyFont="1" applyFill="1" applyBorder="1" applyAlignment="1">
      <alignment horizontal="right" vertical="top" wrapText="1"/>
    </xf>
    <xf numFmtId="0" fontId="8" fillId="2" borderId="4" xfId="0" applyFont="1" applyFill="1" applyBorder="1"/>
    <xf numFmtId="0" fontId="2" fillId="0" borderId="5" xfId="0" applyFont="1" applyBorder="1" applyAlignment="1">
      <alignment horizontal="left" vertical="top" wrapText="1"/>
    </xf>
    <xf numFmtId="0" fontId="2" fillId="0" borderId="5" xfId="0" applyFont="1" applyBorder="1"/>
    <xf numFmtId="1" fontId="4" fillId="0" borderId="4" xfId="0" applyNumberFormat="1" applyFont="1" applyFill="1" applyBorder="1"/>
    <xf numFmtId="1" fontId="8" fillId="2" borderId="4" xfId="0" applyNumberFormat="1" applyFont="1" applyFill="1" applyBorder="1"/>
    <xf numFmtId="0" fontId="0" fillId="0" borderId="4" xfId="0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0" fillId="0" borderId="16" xfId="0" applyBorder="1"/>
    <xf numFmtId="0" fontId="0" fillId="0" borderId="15" xfId="0" applyFill="1" applyBorder="1" applyAlignment="1">
      <alignment horizontal="right" vertical="top" wrapText="1"/>
    </xf>
    <xf numFmtId="0" fontId="0" fillId="0" borderId="15" xfId="0" applyBorder="1"/>
    <xf numFmtId="0" fontId="0" fillId="0" borderId="14" xfId="0" applyBorder="1" applyAlignment="1">
      <alignment horizontal="center"/>
    </xf>
    <xf numFmtId="1" fontId="0" fillId="0" borderId="15" xfId="0" applyNumberFormat="1" applyBorder="1"/>
    <xf numFmtId="0" fontId="4" fillId="0" borderId="14" xfId="0" applyFont="1" applyBorder="1" applyAlignment="1">
      <alignment horizontal="center"/>
    </xf>
    <xf numFmtId="0" fontId="0" fillId="0" borderId="6" xfId="0" applyBorder="1"/>
    <xf numFmtId="0" fontId="4" fillId="0" borderId="17" xfId="0" applyFont="1" applyBorder="1"/>
    <xf numFmtId="1" fontId="9" fillId="2" borderId="17" xfId="0" applyNumberFormat="1" applyFont="1" applyFill="1" applyBorder="1"/>
    <xf numFmtId="0" fontId="0" fillId="0" borderId="17" xfId="0" applyBorder="1"/>
    <xf numFmtId="1" fontId="6" fillId="0" borderId="19" xfId="0" applyNumberFormat="1" applyFont="1" applyBorder="1"/>
    <xf numFmtId="0" fontId="0" fillId="0" borderId="1" xfId="0" applyBorder="1"/>
    <xf numFmtId="0" fontId="0" fillId="0" borderId="20" xfId="0" applyBorder="1"/>
    <xf numFmtId="0" fontId="5" fillId="0" borderId="12" xfId="0" applyFont="1" applyBorder="1"/>
    <xf numFmtId="0" fontId="4" fillId="0" borderId="21" xfId="0" applyFont="1" applyBorder="1"/>
    <xf numFmtId="0" fontId="4" fillId="0" borderId="7" xfId="0" applyFont="1" applyBorder="1"/>
    <xf numFmtId="1" fontId="4" fillId="0" borderId="7" xfId="0" applyNumberFormat="1" applyFont="1" applyBorder="1"/>
    <xf numFmtId="0" fontId="4" fillId="0" borderId="3" xfId="0" applyFont="1" applyBorder="1"/>
    <xf numFmtId="1" fontId="4" fillId="0" borderId="8" xfId="0" applyNumberFormat="1" applyFont="1" applyBorder="1"/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3" xfId="0" applyBorder="1"/>
    <xf numFmtId="0" fontId="0" fillId="0" borderId="8" xfId="0" applyBorder="1"/>
    <xf numFmtId="0" fontId="0" fillId="0" borderId="23" xfId="0" applyBorder="1"/>
    <xf numFmtId="0" fontId="0" fillId="0" borderId="24" xfId="0" applyBorder="1"/>
    <xf numFmtId="0" fontId="2" fillId="0" borderId="25" xfId="0" applyFont="1" applyBorder="1" applyAlignment="1">
      <alignment horizontal="center"/>
    </xf>
    <xf numFmtId="0" fontId="2" fillId="0" borderId="23" xfId="0" applyFont="1" applyBorder="1"/>
    <xf numFmtId="0" fontId="4" fillId="0" borderId="23" xfId="0" applyFont="1" applyBorder="1" applyAlignment="1">
      <alignment horizontal="center"/>
    </xf>
    <xf numFmtId="0" fontId="4" fillId="0" borderId="23" xfId="0" applyFont="1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3" fillId="0" borderId="10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right" vertical="top" wrapText="1"/>
    </xf>
    <xf numFmtId="0" fontId="5" fillId="0" borderId="4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3"/>
  <sheetViews>
    <sheetView tabSelected="1" topLeftCell="A11" zoomScaleSheetLayoutView="75" workbookViewId="0">
      <selection activeCell="J37" sqref="J37"/>
    </sheetView>
  </sheetViews>
  <sheetFormatPr defaultRowHeight="12.75"/>
  <cols>
    <col min="1" max="1" width="5.42578125" bestFit="1" customWidth="1"/>
    <col min="2" max="2" width="34.140625" customWidth="1"/>
    <col min="3" max="3" width="27.28515625" customWidth="1"/>
    <col min="4" max="4" width="11" bestFit="1" customWidth="1"/>
    <col min="5" max="5" width="7" hidden="1" customWidth="1"/>
    <col min="6" max="6" width="8" hidden="1" customWidth="1"/>
    <col min="7" max="7" width="9" hidden="1" customWidth="1"/>
    <col min="8" max="8" width="0.140625" customWidth="1"/>
  </cols>
  <sheetData>
    <row r="1" spans="1:8" ht="18">
      <c r="A1" s="63" t="s">
        <v>36</v>
      </c>
      <c r="B1" s="64"/>
      <c r="C1" s="64"/>
      <c r="D1" s="64"/>
      <c r="E1" s="64"/>
      <c r="F1" s="64"/>
      <c r="G1" s="64"/>
      <c r="H1" s="65"/>
    </row>
    <row r="2" spans="1:8">
      <c r="A2" s="66" t="s">
        <v>41</v>
      </c>
      <c r="B2" s="67"/>
      <c r="C2" s="67"/>
      <c r="D2" s="67"/>
      <c r="E2" s="67"/>
      <c r="F2" s="67"/>
      <c r="G2" s="67"/>
      <c r="H2" s="68"/>
    </row>
    <row r="3" spans="1:8" ht="12.75" customHeight="1">
      <c r="A3" s="69" t="s">
        <v>54</v>
      </c>
      <c r="B3" s="70"/>
      <c r="C3" s="70"/>
      <c r="D3" s="70"/>
      <c r="E3" s="70"/>
      <c r="F3" s="70"/>
      <c r="G3" s="70"/>
      <c r="H3" s="71"/>
    </row>
    <row r="4" spans="1:8" ht="5.25" customHeight="1">
      <c r="A4" s="69"/>
      <c r="B4" s="70"/>
      <c r="C4" s="70"/>
      <c r="D4" s="70"/>
      <c r="E4" s="70"/>
      <c r="F4" s="70"/>
      <c r="G4" s="70"/>
      <c r="H4" s="71"/>
    </row>
    <row r="5" spans="1:8" ht="26.25" thickBot="1">
      <c r="A5" s="33" t="s">
        <v>35</v>
      </c>
      <c r="B5" s="14" t="s">
        <v>0</v>
      </c>
      <c r="C5" s="14" t="s">
        <v>1</v>
      </c>
      <c r="D5" s="15" t="s">
        <v>2</v>
      </c>
      <c r="E5" s="72" t="s">
        <v>42</v>
      </c>
      <c r="F5" s="72"/>
      <c r="G5" s="5"/>
      <c r="H5" s="34"/>
    </row>
    <row r="6" spans="1:8" ht="44.25" customHeight="1" thickBot="1">
      <c r="A6" s="73" t="s">
        <v>48</v>
      </c>
      <c r="B6" s="74"/>
      <c r="C6" s="74"/>
      <c r="D6" s="75"/>
      <c r="E6" s="31" t="s">
        <v>43</v>
      </c>
      <c r="F6" s="31" t="s">
        <v>44</v>
      </c>
      <c r="G6" s="32" t="s">
        <v>46</v>
      </c>
      <c r="H6" s="35" t="s">
        <v>45</v>
      </c>
    </row>
    <row r="7" spans="1:8">
      <c r="A7" s="12" t="s">
        <v>3</v>
      </c>
      <c r="B7" s="22" t="s">
        <v>29</v>
      </c>
      <c r="C7" s="80"/>
      <c r="D7" s="81"/>
      <c r="E7" s="3"/>
      <c r="F7" s="3"/>
      <c r="G7" s="3"/>
      <c r="H7" s="36"/>
    </row>
    <row r="8" spans="1:8">
      <c r="A8" s="37">
        <v>1</v>
      </c>
      <c r="B8" s="7" t="s">
        <v>23</v>
      </c>
      <c r="C8" s="7" t="s">
        <v>30</v>
      </c>
      <c r="D8" s="16">
        <v>1</v>
      </c>
      <c r="E8" s="3">
        <v>47500</v>
      </c>
      <c r="F8" s="3">
        <f t="shared" ref="F8:F31" si="0">D8*E8</f>
        <v>47500</v>
      </c>
      <c r="G8" s="3">
        <v>5</v>
      </c>
      <c r="H8" s="38">
        <f t="shared" ref="H8:H31" si="1">F8*G8/100</f>
        <v>2375</v>
      </c>
    </row>
    <row r="9" spans="1:8" ht="16.5" customHeight="1">
      <c r="A9" s="82" t="s">
        <v>20</v>
      </c>
      <c r="B9" s="83"/>
      <c r="C9" s="83"/>
      <c r="D9" s="25">
        <v>1</v>
      </c>
      <c r="E9" s="3"/>
      <c r="F9" s="3"/>
      <c r="G9" s="3"/>
      <c r="H9" s="38"/>
    </row>
    <row r="10" spans="1:8">
      <c r="A10" s="13" t="s">
        <v>6</v>
      </c>
      <c r="B10" s="27" t="s">
        <v>4</v>
      </c>
      <c r="C10" s="84"/>
      <c r="D10" s="85"/>
      <c r="E10" s="3"/>
      <c r="F10" s="3"/>
      <c r="G10" s="3"/>
      <c r="H10" s="38"/>
    </row>
    <row r="11" spans="1:8">
      <c r="A11" s="37">
        <v>2</v>
      </c>
      <c r="B11" s="3" t="s">
        <v>23</v>
      </c>
      <c r="C11" s="3" t="s">
        <v>24</v>
      </c>
      <c r="D11" s="3">
        <v>5</v>
      </c>
      <c r="E11" s="3">
        <v>38495</v>
      </c>
      <c r="F11" s="3">
        <f t="shared" si="0"/>
        <v>192475</v>
      </c>
      <c r="G11" s="3">
        <v>4</v>
      </c>
      <c r="H11" s="38">
        <f t="shared" si="1"/>
        <v>7699</v>
      </c>
    </row>
    <row r="12" spans="1:8">
      <c r="A12" s="37">
        <v>3</v>
      </c>
      <c r="B12" s="8" t="s">
        <v>23</v>
      </c>
      <c r="C12" s="3" t="s">
        <v>55</v>
      </c>
      <c r="D12" s="3">
        <v>17</v>
      </c>
      <c r="E12" s="3">
        <v>39680</v>
      </c>
      <c r="F12" s="3">
        <f t="shared" si="0"/>
        <v>674560</v>
      </c>
      <c r="G12" s="3">
        <v>4</v>
      </c>
      <c r="H12" s="38">
        <f t="shared" si="1"/>
        <v>26982.400000000001</v>
      </c>
    </row>
    <row r="13" spans="1:8">
      <c r="A13" s="37">
        <v>4</v>
      </c>
      <c r="B13" s="8" t="s">
        <v>49</v>
      </c>
      <c r="C13" s="8" t="s">
        <v>50</v>
      </c>
      <c r="D13" s="3">
        <v>4</v>
      </c>
      <c r="E13" s="3">
        <v>46224</v>
      </c>
      <c r="F13" s="3">
        <f t="shared" si="0"/>
        <v>184896</v>
      </c>
      <c r="G13" s="3">
        <v>4</v>
      </c>
      <c r="H13" s="38">
        <f t="shared" si="1"/>
        <v>7395.84</v>
      </c>
    </row>
    <row r="14" spans="1:8" ht="15.75">
      <c r="A14" s="76" t="s">
        <v>20</v>
      </c>
      <c r="B14" s="77"/>
      <c r="C14" s="77"/>
      <c r="D14" s="26">
        <f>SUM(D11:D13)</f>
        <v>26</v>
      </c>
      <c r="E14" s="3"/>
      <c r="F14" s="3"/>
      <c r="G14" s="3"/>
      <c r="H14" s="38"/>
    </row>
    <row r="15" spans="1:8">
      <c r="A15" s="13" t="s">
        <v>7</v>
      </c>
      <c r="B15" s="28" t="s">
        <v>11</v>
      </c>
      <c r="C15" s="86"/>
      <c r="D15" s="87"/>
      <c r="E15" s="3"/>
      <c r="F15" s="3"/>
      <c r="G15" s="3"/>
      <c r="H15" s="38"/>
    </row>
    <row r="16" spans="1:8">
      <c r="A16" s="37">
        <v>5</v>
      </c>
      <c r="B16" s="3" t="s">
        <v>12</v>
      </c>
      <c r="C16" s="17">
        <v>5235</v>
      </c>
      <c r="D16" s="3">
        <v>7</v>
      </c>
      <c r="E16" s="3">
        <v>20904</v>
      </c>
      <c r="F16" s="3">
        <f t="shared" si="0"/>
        <v>146328</v>
      </c>
      <c r="G16" s="3">
        <v>5</v>
      </c>
      <c r="H16" s="38">
        <f t="shared" si="1"/>
        <v>7316.4</v>
      </c>
    </row>
    <row r="17" spans="1:8">
      <c r="A17" s="37">
        <v>6</v>
      </c>
      <c r="B17" s="10" t="s">
        <v>13</v>
      </c>
      <c r="C17" s="19">
        <v>1505</v>
      </c>
      <c r="D17" s="3">
        <v>0</v>
      </c>
      <c r="E17" s="3">
        <v>6864</v>
      </c>
      <c r="F17" s="3">
        <f t="shared" si="0"/>
        <v>0</v>
      </c>
      <c r="G17" s="3">
        <v>7</v>
      </c>
      <c r="H17" s="38">
        <f t="shared" si="1"/>
        <v>0</v>
      </c>
    </row>
    <row r="18" spans="1:8">
      <c r="A18" s="37">
        <v>7</v>
      </c>
      <c r="B18" s="10" t="s">
        <v>13</v>
      </c>
      <c r="C18" s="19">
        <v>1015</v>
      </c>
      <c r="D18" s="3">
        <v>0</v>
      </c>
      <c r="E18" s="3">
        <v>12600</v>
      </c>
      <c r="F18" s="3">
        <f t="shared" si="0"/>
        <v>0</v>
      </c>
      <c r="G18" s="3">
        <v>7</v>
      </c>
      <c r="H18" s="38">
        <f t="shared" si="1"/>
        <v>0</v>
      </c>
    </row>
    <row r="19" spans="1:8">
      <c r="A19" s="37">
        <v>8</v>
      </c>
      <c r="B19" s="10" t="s">
        <v>13</v>
      </c>
      <c r="C19" s="19">
        <v>1020</v>
      </c>
      <c r="D19" s="3">
        <v>1</v>
      </c>
      <c r="E19" s="3">
        <v>7800</v>
      </c>
      <c r="F19" s="3">
        <f t="shared" si="0"/>
        <v>7800</v>
      </c>
      <c r="G19" s="3">
        <v>7</v>
      </c>
      <c r="H19" s="38">
        <f t="shared" si="1"/>
        <v>546</v>
      </c>
    </row>
    <row r="20" spans="1:8">
      <c r="A20" s="37">
        <v>9</v>
      </c>
      <c r="B20" s="9" t="s">
        <v>38</v>
      </c>
      <c r="C20" s="20" t="s">
        <v>31</v>
      </c>
      <c r="D20" s="3">
        <v>1</v>
      </c>
      <c r="E20" s="3">
        <v>16500</v>
      </c>
      <c r="F20" s="3">
        <f t="shared" si="0"/>
        <v>16500</v>
      </c>
      <c r="G20" s="3">
        <v>7</v>
      </c>
      <c r="H20" s="38">
        <f t="shared" si="1"/>
        <v>1155</v>
      </c>
    </row>
    <row r="21" spans="1:8">
      <c r="A21" s="37">
        <v>10</v>
      </c>
      <c r="B21" s="9" t="s">
        <v>32</v>
      </c>
      <c r="C21" s="11" t="s">
        <v>33</v>
      </c>
      <c r="D21" s="3">
        <v>2</v>
      </c>
      <c r="E21" s="3">
        <v>13750</v>
      </c>
      <c r="F21" s="3">
        <f t="shared" si="0"/>
        <v>27500</v>
      </c>
      <c r="G21" s="3">
        <v>8</v>
      </c>
      <c r="H21" s="38">
        <f t="shared" si="1"/>
        <v>2200</v>
      </c>
    </row>
    <row r="22" spans="1:8">
      <c r="A22" s="37">
        <v>11</v>
      </c>
      <c r="B22" s="8" t="s">
        <v>25</v>
      </c>
      <c r="C22" s="20">
        <v>414</v>
      </c>
      <c r="D22" s="3">
        <v>2</v>
      </c>
      <c r="E22" s="3">
        <v>14500</v>
      </c>
      <c r="F22" s="3">
        <f t="shared" si="0"/>
        <v>29000</v>
      </c>
      <c r="G22" s="3">
        <v>8</v>
      </c>
      <c r="H22" s="38">
        <f t="shared" si="1"/>
        <v>2320</v>
      </c>
    </row>
    <row r="23" spans="1:8">
      <c r="A23" s="37">
        <v>12</v>
      </c>
      <c r="B23" s="10" t="s">
        <v>25</v>
      </c>
      <c r="C23" s="21" t="s">
        <v>34</v>
      </c>
      <c r="D23" s="3">
        <v>9</v>
      </c>
      <c r="E23" s="3">
        <v>9000</v>
      </c>
      <c r="F23" s="3">
        <f t="shared" si="0"/>
        <v>81000</v>
      </c>
      <c r="G23" s="3">
        <v>8</v>
      </c>
      <c r="H23" s="38">
        <f t="shared" si="1"/>
        <v>6480</v>
      </c>
    </row>
    <row r="24" spans="1:8" ht="15.75">
      <c r="A24" s="76" t="s">
        <v>5</v>
      </c>
      <c r="B24" s="77"/>
      <c r="C24" s="77"/>
      <c r="D24" s="26">
        <f>SUM(D16:D23)</f>
        <v>22</v>
      </c>
      <c r="E24" s="3"/>
      <c r="F24" s="3"/>
      <c r="G24" s="3"/>
      <c r="H24" s="38"/>
    </row>
    <row r="25" spans="1:8">
      <c r="A25" s="53" t="s">
        <v>10</v>
      </c>
      <c r="B25" s="28" t="s">
        <v>26</v>
      </c>
      <c r="C25" s="86"/>
      <c r="D25" s="87"/>
      <c r="E25" s="3"/>
      <c r="F25" s="3"/>
      <c r="G25" s="3"/>
      <c r="H25" s="38"/>
    </row>
    <row r="26" spans="1:8">
      <c r="A26" s="37">
        <v>13</v>
      </c>
      <c r="B26" s="3" t="s">
        <v>27</v>
      </c>
      <c r="C26" s="23" t="s">
        <v>39</v>
      </c>
      <c r="D26" s="24">
        <v>1</v>
      </c>
      <c r="E26" s="3"/>
      <c r="F26" s="3"/>
      <c r="G26" s="3"/>
      <c r="H26" s="38"/>
    </row>
    <row r="27" spans="1:8">
      <c r="A27" s="37">
        <v>14</v>
      </c>
      <c r="B27" s="3" t="s">
        <v>27</v>
      </c>
      <c r="C27" s="8" t="s">
        <v>8</v>
      </c>
      <c r="D27" s="3">
        <v>1</v>
      </c>
      <c r="E27" s="3"/>
      <c r="F27" s="3"/>
      <c r="G27" s="3"/>
      <c r="H27" s="38"/>
    </row>
    <row r="28" spans="1:8">
      <c r="A28" s="37">
        <v>15</v>
      </c>
      <c r="B28" s="8" t="s">
        <v>27</v>
      </c>
      <c r="C28" s="8" t="s">
        <v>9</v>
      </c>
      <c r="D28" s="3">
        <v>2</v>
      </c>
      <c r="E28" s="3"/>
      <c r="F28" s="3"/>
      <c r="G28" s="3"/>
      <c r="H28" s="38"/>
    </row>
    <row r="29" spans="1:8" ht="16.5" thickBot="1">
      <c r="A29" s="76" t="s">
        <v>5</v>
      </c>
      <c r="B29" s="77"/>
      <c r="C29" s="77"/>
      <c r="D29" s="26">
        <f>SUM(D26:D28)</f>
        <v>4</v>
      </c>
      <c r="E29" s="3"/>
      <c r="F29" s="3"/>
      <c r="G29" s="3"/>
      <c r="H29" s="38"/>
    </row>
    <row r="30" spans="1:8">
      <c r="A30" s="12" t="s">
        <v>14</v>
      </c>
      <c r="B30" s="18" t="s">
        <v>40</v>
      </c>
      <c r="C30" s="88"/>
      <c r="D30" s="88"/>
      <c r="E30" s="3"/>
      <c r="F30" s="3"/>
      <c r="G30" s="3"/>
      <c r="H30" s="38"/>
    </row>
    <row r="31" spans="1:8">
      <c r="A31" s="39">
        <v>16</v>
      </c>
      <c r="B31" s="3" t="s">
        <v>15</v>
      </c>
      <c r="C31" s="3" t="s">
        <v>16</v>
      </c>
      <c r="D31" s="29">
        <v>0</v>
      </c>
      <c r="E31" s="3">
        <v>125900</v>
      </c>
      <c r="F31" s="3">
        <f t="shared" si="0"/>
        <v>0</v>
      </c>
      <c r="G31" s="3">
        <v>7</v>
      </c>
      <c r="H31" s="38">
        <f t="shared" si="1"/>
        <v>0</v>
      </c>
    </row>
    <row r="32" spans="1:8" ht="15.75">
      <c r="A32" s="76" t="s">
        <v>5</v>
      </c>
      <c r="B32" s="77"/>
      <c r="C32" s="77"/>
      <c r="D32" s="30">
        <f>SUM(D31:D31)</f>
        <v>0</v>
      </c>
      <c r="E32" s="3"/>
      <c r="F32" s="3"/>
      <c r="G32" s="3"/>
      <c r="H32" s="36"/>
    </row>
    <row r="33" spans="1:8">
      <c r="A33" s="13" t="s">
        <v>19</v>
      </c>
      <c r="B33" s="2"/>
      <c r="C33" s="89"/>
      <c r="D33" s="89"/>
      <c r="E33" s="57"/>
      <c r="F33" s="57"/>
      <c r="G33" s="57"/>
      <c r="H33" s="58"/>
    </row>
    <row r="34" spans="1:8">
      <c r="A34" s="59"/>
      <c r="B34" s="60" t="s">
        <v>51</v>
      </c>
      <c r="C34" s="61"/>
      <c r="D34" s="62">
        <v>1</v>
      </c>
      <c r="E34" s="57"/>
      <c r="F34" s="57"/>
      <c r="G34" s="57"/>
      <c r="H34" s="58"/>
    </row>
    <row r="35" spans="1:8">
      <c r="A35" s="59"/>
      <c r="B35" s="60" t="s">
        <v>52</v>
      </c>
      <c r="C35" s="61"/>
      <c r="D35" s="62">
        <v>1</v>
      </c>
      <c r="E35" s="57"/>
      <c r="F35" s="57"/>
      <c r="G35" s="57"/>
      <c r="H35" s="58"/>
    </row>
    <row r="36" spans="1:8">
      <c r="A36" s="59"/>
      <c r="B36" s="60" t="s">
        <v>53</v>
      </c>
      <c r="C36" s="61"/>
      <c r="D36" s="62">
        <v>4</v>
      </c>
      <c r="E36" s="57"/>
      <c r="F36" s="57"/>
      <c r="G36" s="57"/>
      <c r="H36" s="58"/>
    </row>
    <row r="37" spans="1:8" ht="15.75">
      <c r="A37" s="76" t="s">
        <v>5</v>
      </c>
      <c r="B37" s="77"/>
      <c r="C37" s="77"/>
      <c r="D37" s="30">
        <f>SUM(D34:D36)</f>
        <v>6</v>
      </c>
      <c r="E37" s="57"/>
      <c r="F37" s="57"/>
      <c r="G37" s="57"/>
      <c r="H37" s="58"/>
    </row>
    <row r="38" spans="1:8" ht="15.75" thickBot="1">
      <c r="A38" s="54" t="s">
        <v>19</v>
      </c>
      <c r="B38" s="4" t="s">
        <v>28</v>
      </c>
      <c r="C38" s="61"/>
      <c r="D38" s="62"/>
      <c r="E38" s="43"/>
      <c r="F38" s="43"/>
      <c r="G38" s="43"/>
      <c r="H38" s="44">
        <f>SUM(H7:H30)</f>
        <v>64469.640000000007</v>
      </c>
    </row>
    <row r="39" spans="1:8" ht="18.75" thickBot="1">
      <c r="A39" s="78" t="s">
        <v>18</v>
      </c>
      <c r="B39" s="79"/>
      <c r="C39" s="79"/>
      <c r="D39" s="42">
        <f>D8+D14+D24+D29+D32+D37</f>
        <v>59</v>
      </c>
      <c r="E39" s="2"/>
      <c r="F39" s="2"/>
      <c r="G39" s="2"/>
      <c r="H39" s="6"/>
    </row>
    <row r="40" spans="1:8" ht="12.75" customHeight="1">
      <c r="A40" s="45"/>
      <c r="B40" s="46"/>
      <c r="C40" s="47" t="s">
        <v>37</v>
      </c>
      <c r="D40" s="48" t="s">
        <v>17</v>
      </c>
      <c r="E40" s="2"/>
      <c r="F40" s="2"/>
      <c r="G40" s="2"/>
      <c r="H40" s="6"/>
    </row>
    <row r="41" spans="1:8">
      <c r="A41" s="1"/>
      <c r="B41" s="2"/>
      <c r="C41" s="3" t="s">
        <v>21</v>
      </c>
      <c r="D41" s="49" t="s">
        <v>17</v>
      </c>
      <c r="E41" s="2"/>
      <c r="F41" s="2"/>
      <c r="G41" s="2"/>
      <c r="H41" s="6"/>
    </row>
    <row r="42" spans="1:8" ht="13.5" thickBot="1">
      <c r="A42" s="1"/>
      <c r="B42" s="2"/>
      <c r="C42" s="3" t="s">
        <v>22</v>
      </c>
      <c r="D42" s="50" t="s">
        <v>17</v>
      </c>
      <c r="E42" s="55"/>
      <c r="F42" s="55"/>
      <c r="G42" s="55"/>
      <c r="H42" s="56"/>
    </row>
    <row r="43" spans="1:8" ht="13.5" thickBot="1">
      <c r="A43" s="40"/>
      <c r="B43" s="51"/>
      <c r="C43" s="41" t="s">
        <v>47</v>
      </c>
      <c r="D43" s="52" t="s">
        <v>17</v>
      </c>
    </row>
  </sheetData>
  <mergeCells count="18">
    <mergeCell ref="A24:C24"/>
    <mergeCell ref="A14:C14"/>
    <mergeCell ref="A37:C37"/>
    <mergeCell ref="A39:C39"/>
    <mergeCell ref="C7:D7"/>
    <mergeCell ref="A9:C9"/>
    <mergeCell ref="A32:C32"/>
    <mergeCell ref="A29:C29"/>
    <mergeCell ref="C10:D10"/>
    <mergeCell ref="C15:D15"/>
    <mergeCell ref="C25:D25"/>
    <mergeCell ref="C30:D30"/>
    <mergeCell ref="C33:D33"/>
    <mergeCell ref="A1:H1"/>
    <mergeCell ref="A2:H2"/>
    <mergeCell ref="A3:H4"/>
    <mergeCell ref="E5:F5"/>
    <mergeCell ref="A6:D6"/>
  </mergeCells>
  <printOptions horizontalCentered="1" verticalCentered="1"/>
  <pageMargins left="0" right="0" top="0.23622047244094499" bottom="0.23622047244094499" header="0.118110236220472" footer="0.118110236220472"/>
  <pageSetup paperSize="9" scale="120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osfc</dc:creator>
  <cp:lastModifiedBy>DELL</cp:lastModifiedBy>
  <cp:lastPrinted>2024-04-16T06:31:12Z</cp:lastPrinted>
  <dcterms:created xsi:type="dcterms:W3CDTF">2009-09-10T06:55:03Z</dcterms:created>
  <dcterms:modified xsi:type="dcterms:W3CDTF">2025-04-09T07:27:47Z</dcterms:modified>
</cp:coreProperties>
</file>